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0.3.9建樺承辦業務\地清相關-----------------------------------------------------------------------------------------------------------\地清標售資料\標售應用文件\開標紀錄\第22批\"/>
    </mc:Choice>
  </mc:AlternateContent>
  <bookViews>
    <workbookView xWindow="480" yWindow="50" windowWidth="14640" windowHeight="8390" activeTab="2"/>
  </bookViews>
  <sheets>
    <sheet name="開標紀錄" sheetId="1" r:id="rId1"/>
    <sheet name="22（1）開標清冊" sheetId="2" r:id="rId2"/>
    <sheet name="21（2）開標清冊" sheetId="3" r:id="rId3"/>
  </sheets>
  <definedNames>
    <definedName name="_xlnm.Print_Area" localSheetId="2">'21（2）開標清冊'!$A$1:$Q$8</definedName>
    <definedName name="_xlnm.Print_Area" localSheetId="1">'22（1）開標清冊'!$A$1:$Q$37</definedName>
    <definedName name="_xlnm.Print_Titles" localSheetId="2">'21（2）開標清冊'!$1:$4</definedName>
    <definedName name="_xlnm.Print_Titles" localSheetId="1">'22（1）開標清冊'!$1:$4</definedName>
  </definedNames>
  <calcPr calcId="162913"/>
</workbook>
</file>

<file path=xl/calcChain.xml><?xml version="1.0" encoding="utf-8"?>
<calcChain xmlns="http://schemas.openxmlformats.org/spreadsheetml/2006/main">
  <c r="L8" i="3" l="1"/>
  <c r="M8" i="3" s="1"/>
  <c r="K8" i="3"/>
  <c r="K7" i="3"/>
  <c r="L7" i="3" s="1"/>
  <c r="M7" i="3" s="1"/>
  <c r="K6" i="3"/>
  <c r="L6" i="3" s="1"/>
  <c r="M6" i="3" s="1"/>
  <c r="K5" i="3"/>
  <c r="L5" i="3" s="1"/>
  <c r="M5" i="3" s="1"/>
  <c r="K37" i="2" l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L5" i="2"/>
  <c r="M5" i="2" s="1"/>
  <c r="K5" i="2"/>
</calcChain>
</file>

<file path=xl/sharedStrings.xml><?xml version="1.0" encoding="utf-8"?>
<sst xmlns="http://schemas.openxmlformats.org/spreadsheetml/2006/main" count="127" uniqueCount="98">
  <si>
    <t>二、地點：本府地政處會議室</t>
    <phoneticPr fontId="1" type="noConversion"/>
  </si>
  <si>
    <t>三、監標單位及人員：無</t>
    <phoneticPr fontId="1" type="noConversion"/>
  </si>
  <si>
    <t>四、出席機關（單位）及人員：無</t>
    <phoneticPr fontId="1" type="noConversion"/>
  </si>
  <si>
    <t xml:space="preserve">六、主持人宣布事項： </t>
    <phoneticPr fontId="1" type="noConversion"/>
  </si>
  <si>
    <t xml:space="preserve"> (一)開啟信箱時間：本日上午9時30分，派員於苗栗郵局郵政信箱第341號郵政信箱開啟信箱。</t>
    <phoneticPr fontId="1" type="noConversion"/>
  </si>
  <si>
    <t xml:space="preserve"> (四)領取標封數：計0標封。</t>
    <phoneticPr fontId="1" type="noConversion"/>
  </si>
  <si>
    <t>七、結束。</t>
    <phoneticPr fontId="1" type="noConversion"/>
  </si>
  <si>
    <t>苗栗縣政府代為標售地籍清理第22批(第1次)及第21批(第2次)土地及建物開標紀錄</t>
    <phoneticPr fontId="1" type="noConversion"/>
  </si>
  <si>
    <t>一、時間：110年03月18日上午10時00分</t>
    <phoneticPr fontId="1" type="noConversion"/>
  </si>
  <si>
    <t>五、主持人：鄭科長月雲              紀錄：李建樺</t>
    <phoneticPr fontId="1" type="noConversion"/>
  </si>
  <si>
    <t xml:space="preserve"> (三)停標土地(建物)標號：1標</t>
    <phoneticPr fontId="1" type="noConversion"/>
  </si>
  <si>
    <t xml:space="preserve"> (二)緩標土地(建物)標號：1標。</t>
    <phoneticPr fontId="1" type="noConversion"/>
  </si>
  <si>
    <t xml:space="preserve">苗栗縣政府代為標售  第22批(第1次)   地籍清理土地及建物清冊 </t>
    <phoneticPr fontId="10" type="noConversion"/>
  </si>
  <si>
    <t xml:space="preserve">   公告期間：109年12月02日起至110年03月02日止           開標日期：110年3月18日          ★得標人自行排除地上物，現況不點交。★</t>
    <phoneticPr fontId="10" type="noConversion"/>
  </si>
  <si>
    <t>標號(批次-標號)</t>
    <phoneticPr fontId="10" type="noConversion"/>
  </si>
  <si>
    <t>土地/建物標示</t>
  </si>
  <si>
    <t>權利範圍</t>
    <phoneticPr fontId="10" type="noConversion"/>
  </si>
  <si>
    <t>查定價格價(元/平方公尺)</t>
  </si>
  <si>
    <t>標售底價(元)</t>
    <phoneticPr fontId="10" type="noConversion"/>
  </si>
  <si>
    <t>標售總底價(元)</t>
    <phoneticPr fontId="10" type="noConversion"/>
  </si>
  <si>
    <t>保證金(元)</t>
    <phoneticPr fontId="10" type="noConversion"/>
  </si>
  <si>
    <r>
      <t xml:space="preserve">備註 
</t>
    </r>
    <r>
      <rPr>
        <b/>
        <sz val="12"/>
        <color indexed="60"/>
        <rFont val="標楷體"/>
        <family val="4"/>
        <charset val="136"/>
      </rPr>
      <t xml:space="preserve">1.一律按現狀標售，實際情形由投標人自行前往查勘。                 </t>
    </r>
    <phoneticPr fontId="10" type="noConversion"/>
  </si>
  <si>
    <t>投標人</t>
    <phoneticPr fontId="10" type="noConversion"/>
  </si>
  <si>
    <t>投標金額</t>
    <phoneticPr fontId="10" type="noConversion"/>
  </si>
  <si>
    <t>得標人</t>
    <phoneticPr fontId="10" type="noConversion"/>
  </si>
  <si>
    <t>鄉鎮市區</t>
    <phoneticPr fontId="10" type="noConversion"/>
  </si>
  <si>
    <t>段/小段</t>
    <phoneticPr fontId="10" type="noConversion"/>
  </si>
  <si>
    <t>地/建號</t>
    <phoneticPr fontId="10" type="noConversion"/>
  </si>
  <si>
    <t>面積(平方公尺)</t>
    <phoneticPr fontId="10" type="noConversion"/>
  </si>
  <si>
    <t>使用分區
使用地類別</t>
    <phoneticPr fontId="10" type="noConversion"/>
  </si>
  <si>
    <t>原登記名義人</t>
    <phoneticPr fontId="10" type="noConversion"/>
  </si>
  <si>
    <t>分子</t>
    <phoneticPr fontId="10" type="noConversion"/>
  </si>
  <si>
    <t>分母</t>
    <phoneticPr fontId="10" type="noConversion"/>
  </si>
  <si>
    <t>2.他項權利以土地登記簿所載為準，投標人自行查閱土地登記簿。</t>
    <phoneticPr fontId="10" type="noConversion"/>
  </si>
  <si>
    <t>022-001</t>
    <phoneticPr fontId="18" type="noConversion"/>
  </si>
  <si>
    <t>後龍鎮</t>
    <phoneticPr fontId="18" type="noConversion"/>
  </si>
  <si>
    <t>龍西段</t>
    <phoneticPr fontId="18" type="noConversion"/>
  </si>
  <si>
    <t>114-6</t>
    <phoneticPr fontId="18" type="noConversion"/>
  </si>
  <si>
    <t>住宅區</t>
    <phoneticPr fontId="18" type="noConversion"/>
  </si>
  <si>
    <t>杜開棟</t>
    <phoneticPr fontId="18" type="noConversion"/>
  </si>
  <si>
    <t>使用情形：一樓為鋼筋混凝土造及磚造建築改良物
門牌：苗栗縣後龍鎮南龍里勝利街250之38號
實際情形以現況為準。</t>
    <phoneticPr fontId="18" type="noConversion"/>
  </si>
  <si>
    <t>杜開吉</t>
    <phoneticPr fontId="18" type="noConversion"/>
  </si>
  <si>
    <t>杜開貴</t>
    <phoneticPr fontId="18" type="noConversion"/>
  </si>
  <si>
    <t>杜開統</t>
    <phoneticPr fontId="18" type="noConversion"/>
  </si>
  <si>
    <t>杜開讚</t>
    <phoneticPr fontId="18" type="noConversion"/>
  </si>
  <si>
    <t>杜維良</t>
    <phoneticPr fontId="18" type="noConversion"/>
  </si>
  <si>
    <t>杜  毛</t>
    <phoneticPr fontId="18" type="noConversion"/>
  </si>
  <si>
    <t>杜詩養</t>
    <phoneticPr fontId="18" type="noConversion"/>
  </si>
  <si>
    <t>杜書榮</t>
    <phoneticPr fontId="18" type="noConversion"/>
  </si>
  <si>
    <t>杜書舘</t>
    <phoneticPr fontId="18" type="noConversion"/>
  </si>
  <si>
    <t>杜開輝</t>
    <phoneticPr fontId="18" type="noConversion"/>
  </si>
  <si>
    <t>杜開裕</t>
    <phoneticPr fontId="18" type="noConversion"/>
  </si>
  <si>
    <t>杜進竹</t>
    <phoneticPr fontId="18" type="noConversion"/>
  </si>
  <si>
    <t>杜豹</t>
    <phoneticPr fontId="18" type="noConversion"/>
  </si>
  <si>
    <t>杜坤</t>
    <phoneticPr fontId="18" type="noConversion"/>
  </si>
  <si>
    <t>杜秋賢</t>
    <phoneticPr fontId="18" type="noConversion"/>
  </si>
  <si>
    <t>杜火炎</t>
    <phoneticPr fontId="18" type="noConversion"/>
  </si>
  <si>
    <t>杜德發</t>
    <phoneticPr fontId="18" type="noConversion"/>
  </si>
  <si>
    <t>杜天泉</t>
    <phoneticPr fontId="18" type="noConversion"/>
  </si>
  <si>
    <t>杜書傳</t>
    <phoneticPr fontId="18" type="noConversion"/>
  </si>
  <si>
    <t>杜筆照</t>
    <phoneticPr fontId="18" type="noConversion"/>
  </si>
  <si>
    <t>杜寶治</t>
    <phoneticPr fontId="18" type="noConversion"/>
  </si>
  <si>
    <t>杜麵</t>
    <phoneticPr fontId="18" type="noConversion"/>
  </si>
  <si>
    <t>杜水旺</t>
    <phoneticPr fontId="18" type="noConversion"/>
  </si>
  <si>
    <t>杜開泉</t>
    <phoneticPr fontId="18" type="noConversion"/>
  </si>
  <si>
    <t>杜錦鏞</t>
    <phoneticPr fontId="18" type="noConversion"/>
  </si>
  <si>
    <t>杜開敦</t>
    <phoneticPr fontId="18" type="noConversion"/>
  </si>
  <si>
    <t>杜銓</t>
    <phoneticPr fontId="18" type="noConversion"/>
  </si>
  <si>
    <t>杜</t>
    <phoneticPr fontId="18" type="noConversion"/>
  </si>
  <si>
    <t>杜陳代</t>
    <phoneticPr fontId="18" type="noConversion"/>
  </si>
  <si>
    <t>杜康珠</t>
    <phoneticPr fontId="18" type="noConversion"/>
  </si>
  <si>
    <t>杜開煌</t>
    <phoneticPr fontId="18" type="noConversion"/>
  </si>
  <si>
    <t>杜番江</t>
    <phoneticPr fontId="18" type="noConversion"/>
  </si>
  <si>
    <t>無人投標</t>
    <phoneticPr fontId="1" type="noConversion"/>
  </si>
  <si>
    <t>停標</t>
    <phoneticPr fontId="1" type="noConversion"/>
  </si>
  <si>
    <t xml:space="preserve">苗栗縣政府代為標售  第21批(第2次)   地籍清理土地及建物清冊 </t>
    <phoneticPr fontId="10" type="noConversion"/>
  </si>
  <si>
    <t xml:space="preserve">   公告期間：109年12月02日起至110年03月02日止           開標日期：110年03月18日          ★得標人自行排除地上物，現況不點交。★</t>
    <phoneticPr fontId="10" type="noConversion"/>
  </si>
  <si>
    <t>第二次標售底價(元)</t>
    <phoneticPr fontId="10" type="noConversion"/>
  </si>
  <si>
    <t>第二次標售總底價(元)</t>
    <phoneticPr fontId="10" type="noConversion"/>
  </si>
  <si>
    <t>021-001</t>
    <phoneticPr fontId="18" type="noConversion"/>
  </si>
  <si>
    <t>頭份市</t>
    <phoneticPr fontId="18" type="noConversion"/>
  </si>
  <si>
    <t>民族段</t>
    <phoneticPr fontId="18" type="noConversion"/>
  </si>
  <si>
    <t>1153</t>
    <phoneticPr fontId="18" type="noConversion"/>
  </si>
  <si>
    <t>工業區</t>
    <phoneticPr fontId="18" type="noConversion"/>
  </si>
  <si>
    <t>萬善會</t>
    <phoneticPr fontId="18" type="noConversion"/>
  </si>
  <si>
    <r>
      <t>有磚造及鐵皮建築改良物，門牌：頭份市中華路521巷16號。
占用人：曾○財
地上權人：林</t>
    </r>
    <r>
      <rPr>
        <sz val="12"/>
        <color indexed="8"/>
        <rFont val="新細明體"/>
        <family val="1"/>
        <charset val="136"/>
      </rPr>
      <t>○</t>
    </r>
    <r>
      <rPr>
        <sz val="12"/>
        <color indexed="8"/>
        <rFont val="標楷體"/>
        <family val="4"/>
        <charset val="136"/>
      </rPr>
      <t>福。
實際情形以現況為準。</t>
    </r>
    <phoneticPr fontId="18" type="noConversion"/>
  </si>
  <si>
    <t>021-002</t>
    <phoneticPr fontId="18" type="noConversion"/>
  </si>
  <si>
    <t>1153-1</t>
    <phoneticPr fontId="18" type="noConversion"/>
  </si>
  <si>
    <r>
      <t>有磚造建築改良物
門牌：頭份市中華路521巷18號。
占用人：林○欣
建號：328建號，所有權人：林○福；
地上權人：林</t>
    </r>
    <r>
      <rPr>
        <sz val="12"/>
        <color indexed="8"/>
        <rFont val="新細明體"/>
        <family val="1"/>
        <charset val="136"/>
      </rPr>
      <t>○</t>
    </r>
    <r>
      <rPr>
        <sz val="12"/>
        <color indexed="8"/>
        <rFont val="標楷體"/>
        <family val="4"/>
        <charset val="136"/>
      </rPr>
      <t>福。
實際情形以現況為準。</t>
    </r>
    <phoneticPr fontId="18" type="noConversion"/>
  </si>
  <si>
    <t>021-003</t>
    <phoneticPr fontId="18" type="noConversion"/>
  </si>
  <si>
    <t>1153-2</t>
    <phoneticPr fontId="18" type="noConversion"/>
  </si>
  <si>
    <r>
      <t>有鐵皮及其他建築改良物
門牌：頭份市中華路521巷18-2號。
建號：328建號，所有權人：林○福
地上權人：林</t>
    </r>
    <r>
      <rPr>
        <sz val="12"/>
        <color indexed="8"/>
        <rFont val="新細明體"/>
        <family val="1"/>
        <charset val="136"/>
      </rPr>
      <t>○</t>
    </r>
    <r>
      <rPr>
        <sz val="12"/>
        <color indexed="8"/>
        <rFont val="標楷體"/>
        <family val="4"/>
        <charset val="136"/>
      </rPr>
      <t>福。
實際情形以現況為準。</t>
    </r>
    <phoneticPr fontId="18" type="noConversion"/>
  </si>
  <si>
    <t>021-004</t>
    <phoneticPr fontId="18" type="noConversion"/>
  </si>
  <si>
    <t>苗栗市</t>
    <phoneticPr fontId="18" type="noConversion"/>
  </si>
  <si>
    <t>福全段</t>
    <phoneticPr fontId="18" type="noConversion"/>
  </si>
  <si>
    <t>1148</t>
    <phoneticPr fontId="18" type="noConversion"/>
  </si>
  <si>
    <t>福德祠</t>
    <phoneticPr fontId="18" type="noConversion"/>
  </si>
  <si>
    <t>有建築改良物及其他工作物
占用人：福德祠。
實際情形以現況為準。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</si>
</sst>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;[Red]#,##0"/>
    <numFmt numFmtId="177" formatCode="0_);[Red]\(0\)"/>
    <numFmt numFmtId="178" formatCode="0.00_);[Red]\(0.00\)"/>
    <numFmt numFmtId="179" formatCode="0_ "/>
  </numFmts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新細明體"/>
      <family val="2"/>
      <charset val="136"/>
      <scheme val="minor"/>
    </font>
    <font>
      <b/>
      <sz val="14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60"/>
      <name val="標楷體"/>
      <family val="4"/>
      <charset val="136"/>
    </font>
    <font>
      <b/>
      <sz val="20"/>
      <color rgb="FF0070C0"/>
      <name val="標楷體"/>
      <family val="4"/>
      <charset val="136"/>
    </font>
    <font>
      <b/>
      <sz val="12"/>
      <color theme="5" tint="-0.249977111117893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trike/>
      <sz val="12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176" fontId="14" fillId="2" borderId="4" xfId="1" applyNumberFormat="1" applyFont="1" applyFill="1" applyBorder="1" applyAlignment="1">
      <alignment horizontal="center" vertical="center" wrapText="1"/>
    </xf>
    <xf numFmtId="1" fontId="13" fillId="2" borderId="4" xfId="1" applyNumberFormat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left" vertical="center" wrapText="1"/>
    </xf>
    <xf numFmtId="0" fontId="16" fillId="3" borderId="4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177" fontId="13" fillId="2" borderId="4" xfId="1" applyNumberFormat="1" applyFont="1" applyFill="1" applyBorder="1" applyAlignment="1">
      <alignment horizontal="center" vertical="center" wrapText="1"/>
    </xf>
    <xf numFmtId="178" fontId="13" fillId="2" borderId="4" xfId="1" applyNumberFormat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79" fontId="11" fillId="2" borderId="4" xfId="1" applyNumberFormat="1" applyFont="1" applyFill="1" applyBorder="1" applyAlignment="1">
      <alignment horizontal="center" vertical="center" textRotation="255" wrapText="1"/>
    </xf>
    <xf numFmtId="41" fontId="11" fillId="2" borderId="5" xfId="1" applyNumberFormat="1" applyFont="1" applyFill="1" applyBorder="1" applyAlignment="1">
      <alignment horizontal="center" vertical="center" wrapText="1"/>
    </xf>
    <xf numFmtId="41" fontId="11" fillId="2" borderId="4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left" vertical="center" wrapText="1"/>
    </xf>
    <xf numFmtId="41" fontId="11" fillId="3" borderId="5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41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left" vertical="center" wrapText="1"/>
    </xf>
    <xf numFmtId="0" fontId="2" fillId="0" borderId="7" xfId="1" applyBorder="1" applyAlignment="1">
      <alignment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41" fontId="11" fillId="2" borderId="6" xfId="1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left" vertical="center" wrapText="1"/>
    </xf>
    <xf numFmtId="0" fontId="2" fillId="0" borderId="6" xfId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77" fontId="11" fillId="2" borderId="0" xfId="1" applyNumberFormat="1" applyFont="1" applyFill="1" applyAlignment="1">
      <alignment horizontal="center" vertical="center"/>
    </xf>
    <xf numFmtId="178" fontId="11" fillId="2" borderId="0" xfId="1" applyNumberFormat="1" applyFont="1" applyFill="1" applyAlignment="1">
      <alignment horizontal="center" vertical="center"/>
    </xf>
    <xf numFmtId="176" fontId="11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178" fontId="11" fillId="2" borderId="4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left" vertical="center" wrapText="1"/>
    </xf>
    <xf numFmtId="41" fontId="11" fillId="3" borderId="4" xfId="1" applyNumberFormat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49" fontId="21" fillId="2" borderId="4" xfId="1" applyNumberFormat="1" applyFont="1" applyFill="1" applyBorder="1" applyAlignment="1">
      <alignment horizontal="center" vertical="center" wrapText="1"/>
    </xf>
    <xf numFmtId="178" fontId="21" fillId="2" borderId="4" xfId="1" applyNumberFormat="1" applyFont="1" applyFill="1" applyBorder="1" applyAlignment="1">
      <alignment horizontal="center" vertical="center" wrapText="1"/>
    </xf>
    <xf numFmtId="179" fontId="21" fillId="2" borderId="4" xfId="1" applyNumberFormat="1" applyFont="1" applyFill="1" applyBorder="1" applyAlignment="1">
      <alignment horizontal="center" vertical="center" textRotation="255" wrapText="1"/>
    </xf>
    <xf numFmtId="41" fontId="21" fillId="2" borderId="4" xfId="1" applyNumberFormat="1" applyFont="1" applyFill="1" applyBorder="1" applyAlignment="1">
      <alignment horizontal="center" vertical="center" wrapText="1"/>
    </xf>
    <xf numFmtId="0" fontId="21" fillId="2" borderId="4" xfId="1" applyNumberFormat="1" applyFont="1" applyFill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" name="直線接點 1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3" name="直線接點 2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4" name="直線接點 3"/>
        <xdr:cNvCxnSpPr/>
      </xdr:nvCxnSpPr>
      <xdr:spPr>
        <a:xfrm flipV="1">
          <a:off x="111188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5" name="直線接點 4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6" name="直線接點 5"/>
        <xdr:cNvCxnSpPr/>
      </xdr:nvCxnSpPr>
      <xdr:spPr>
        <a:xfrm flipV="1">
          <a:off x="111569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7" name="直線接點 6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544968</xdr:colOff>
      <xdr:row>10</xdr:row>
      <xdr:rowOff>153420</xdr:rowOff>
    </xdr:from>
    <xdr:ext cx="201386" cy="163286"/>
    <xdr:pic>
      <xdr:nvPicPr>
        <xdr:cNvPr id="8" name="圖片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37" r="8236"/>
        <a:stretch/>
      </xdr:blipFill>
      <xdr:spPr bwMode="auto">
        <a:xfrm>
          <a:off x="5072518" y="4865120"/>
          <a:ext cx="201386" cy="1632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6</xdr:col>
      <xdr:colOff>872897</xdr:colOff>
      <xdr:row>32</xdr:row>
      <xdr:rowOff>159884</xdr:rowOff>
    </xdr:from>
    <xdr:ext cx="157843" cy="168729"/>
    <xdr:pic>
      <xdr:nvPicPr>
        <xdr:cNvPr id="9" name="圖片 8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8" t="8183" r="15016" b="4545"/>
        <a:stretch/>
      </xdr:blipFill>
      <xdr:spPr bwMode="auto">
        <a:xfrm>
          <a:off x="5400447" y="14631534"/>
          <a:ext cx="157843" cy="1687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10" name="直線接點 9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1" name="直線接點 10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12" name="直線接點 11"/>
        <xdr:cNvCxnSpPr/>
      </xdr:nvCxnSpPr>
      <xdr:spPr>
        <a:xfrm flipV="1">
          <a:off x="111188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3" name="直線接點 12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14" name="直線接點 13"/>
        <xdr:cNvCxnSpPr/>
      </xdr:nvCxnSpPr>
      <xdr:spPr>
        <a:xfrm flipV="1">
          <a:off x="111569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15" name="直線接點 14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16" name="直線接點 15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7" name="直線接點 16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18" name="直線接點 17"/>
        <xdr:cNvCxnSpPr/>
      </xdr:nvCxnSpPr>
      <xdr:spPr>
        <a:xfrm flipV="1">
          <a:off x="111188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9" name="直線接點 18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20" name="直線接點 19"/>
        <xdr:cNvCxnSpPr/>
      </xdr:nvCxnSpPr>
      <xdr:spPr>
        <a:xfrm flipV="1">
          <a:off x="111569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1" name="直線接點 20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2" name="直線接點 21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23" name="直線接點 22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24" name="直線接點 23"/>
        <xdr:cNvCxnSpPr/>
      </xdr:nvCxnSpPr>
      <xdr:spPr>
        <a:xfrm flipV="1">
          <a:off x="111188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25" name="直線接點 24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26" name="直線接點 25"/>
        <xdr:cNvCxnSpPr/>
      </xdr:nvCxnSpPr>
      <xdr:spPr>
        <a:xfrm flipV="1">
          <a:off x="111569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7" name="直線接點 26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8" name="直線接點 27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29" name="直線接點 28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30" name="直線接點 29"/>
        <xdr:cNvCxnSpPr/>
      </xdr:nvCxnSpPr>
      <xdr:spPr>
        <a:xfrm flipV="1">
          <a:off x="111188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31" name="直線接點 30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32" name="直線接點 31"/>
        <xdr:cNvCxnSpPr/>
      </xdr:nvCxnSpPr>
      <xdr:spPr>
        <a:xfrm flipV="1">
          <a:off x="111569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33" name="直線接點 32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34" name="直線接點 33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35" name="直線接點 34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36" name="直線接點 35"/>
        <xdr:cNvCxnSpPr/>
      </xdr:nvCxnSpPr>
      <xdr:spPr>
        <a:xfrm flipV="1">
          <a:off x="111188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37" name="直線接點 36"/>
        <xdr:cNvCxnSpPr/>
      </xdr:nvCxnSpPr>
      <xdr:spPr>
        <a:xfrm flipV="1">
          <a:off x="110998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38" name="直線接點 37"/>
        <xdr:cNvCxnSpPr/>
      </xdr:nvCxnSpPr>
      <xdr:spPr>
        <a:xfrm flipV="1">
          <a:off x="1115695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39" name="直線接點 38"/>
        <xdr:cNvCxnSpPr/>
      </xdr:nvCxnSpPr>
      <xdr:spPr>
        <a:xfrm flipV="1">
          <a:off x="11137900" y="2044700"/>
          <a:ext cx="174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" name="直線接點 1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3" name="直線接點 2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4" name="直線接點 3"/>
        <xdr:cNvCxnSpPr/>
      </xdr:nvCxnSpPr>
      <xdr:spPr>
        <a:xfrm flipV="1">
          <a:off x="11061700" y="2044700"/>
          <a:ext cx="28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5" name="直線接點 4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6" name="直線接點 5"/>
        <xdr:cNvCxnSpPr/>
      </xdr:nvCxnSpPr>
      <xdr:spPr>
        <a:xfrm flipV="1">
          <a:off x="11061700" y="2044700"/>
          <a:ext cx="66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7" name="直線接點 6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102729</xdr:colOff>
      <xdr:row>7</xdr:row>
      <xdr:rowOff>549605</xdr:rowOff>
    </xdr:to>
    <xdr:pic>
      <xdr:nvPicPr>
        <xdr:cNvPr id="8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6534150"/>
          <a:ext cx="1614029" cy="54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9" name="直線接點 8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0" name="直線接點 9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11" name="直線接點 10"/>
        <xdr:cNvCxnSpPr/>
      </xdr:nvCxnSpPr>
      <xdr:spPr>
        <a:xfrm flipV="1">
          <a:off x="11061700" y="2044700"/>
          <a:ext cx="28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2" name="直線接點 11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13" name="直線接點 12"/>
        <xdr:cNvCxnSpPr/>
      </xdr:nvCxnSpPr>
      <xdr:spPr>
        <a:xfrm flipV="1">
          <a:off x="11061700" y="2044700"/>
          <a:ext cx="66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14" name="直線接點 13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15" name="直線接點 14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6" name="直線接點 15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17" name="直線接點 16"/>
        <xdr:cNvCxnSpPr/>
      </xdr:nvCxnSpPr>
      <xdr:spPr>
        <a:xfrm flipV="1">
          <a:off x="11061700" y="2044700"/>
          <a:ext cx="28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18" name="直線接點 17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19" name="直線接點 18"/>
        <xdr:cNvCxnSpPr/>
      </xdr:nvCxnSpPr>
      <xdr:spPr>
        <a:xfrm flipV="1">
          <a:off x="11061700" y="2044700"/>
          <a:ext cx="66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0" name="直線接點 19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1" name="直線接點 20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22" name="直線接點 21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23" name="直線接點 22"/>
        <xdr:cNvCxnSpPr/>
      </xdr:nvCxnSpPr>
      <xdr:spPr>
        <a:xfrm flipV="1">
          <a:off x="11061700" y="2044700"/>
          <a:ext cx="28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24" name="直線接點 23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25" name="直線接點 24"/>
        <xdr:cNvCxnSpPr/>
      </xdr:nvCxnSpPr>
      <xdr:spPr>
        <a:xfrm flipV="1">
          <a:off x="11061700" y="2044700"/>
          <a:ext cx="66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6" name="直線接點 25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27" name="直線接點 26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28" name="直線接點 27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4</xdr:row>
      <xdr:rowOff>0</xdr:rowOff>
    </xdr:from>
    <xdr:to>
      <xdr:col>14</xdr:col>
      <xdr:colOff>28575</xdr:colOff>
      <xdr:row>4</xdr:row>
      <xdr:rowOff>0</xdr:rowOff>
    </xdr:to>
    <xdr:cxnSp macro="">
      <xdr:nvCxnSpPr>
        <xdr:cNvPr id="29" name="直線接點 28"/>
        <xdr:cNvCxnSpPr/>
      </xdr:nvCxnSpPr>
      <xdr:spPr>
        <a:xfrm flipV="1">
          <a:off x="11061700" y="2044700"/>
          <a:ext cx="28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</xdr:row>
      <xdr:rowOff>0</xdr:rowOff>
    </xdr:from>
    <xdr:to>
      <xdr:col>14</xdr:col>
      <xdr:colOff>9525</xdr:colOff>
      <xdr:row>4</xdr:row>
      <xdr:rowOff>0</xdr:rowOff>
    </xdr:to>
    <xdr:cxnSp macro="">
      <xdr:nvCxnSpPr>
        <xdr:cNvPr id="30" name="直線接點 29"/>
        <xdr:cNvCxnSpPr/>
      </xdr:nvCxnSpPr>
      <xdr:spPr>
        <a:xfrm flipV="1">
          <a:off x="11061700" y="204470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4</xdr:row>
      <xdr:rowOff>0</xdr:rowOff>
    </xdr:from>
    <xdr:to>
      <xdr:col>14</xdr:col>
      <xdr:colOff>66675</xdr:colOff>
      <xdr:row>4</xdr:row>
      <xdr:rowOff>0</xdr:rowOff>
    </xdr:to>
    <xdr:cxnSp macro="">
      <xdr:nvCxnSpPr>
        <xdr:cNvPr id="31" name="直線接點 30"/>
        <xdr:cNvCxnSpPr/>
      </xdr:nvCxnSpPr>
      <xdr:spPr>
        <a:xfrm flipV="1">
          <a:off x="11061700" y="2044700"/>
          <a:ext cx="66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4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32" name="直線接點 31"/>
        <xdr:cNvCxnSpPr/>
      </xdr:nvCxnSpPr>
      <xdr:spPr>
        <a:xfrm flipV="1">
          <a:off x="11061700" y="2044700"/>
          <a:ext cx="4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opLeftCell="A7" zoomScale="120" zoomScaleNormal="120" workbookViewId="0">
      <selection activeCell="B9" sqref="B9:O9"/>
    </sheetView>
  </sheetViews>
  <sheetFormatPr defaultColWidth="8.90625" defaultRowHeight="17" x14ac:dyDescent="0.4"/>
  <cols>
    <col min="1" max="1" width="3.7265625" style="1" customWidth="1"/>
    <col min="2" max="2" width="6.08984375" style="2" customWidth="1"/>
    <col min="3" max="3" width="6.26953125" style="1" customWidth="1"/>
    <col min="4" max="4" width="8.90625" style="1" customWidth="1"/>
    <col min="5" max="5" width="8" style="3" customWidth="1"/>
    <col min="6" max="6" width="11.453125" style="4" customWidth="1"/>
    <col min="7" max="8" width="8.7265625" style="1" customWidth="1"/>
    <col min="9" max="9" width="6.7265625" style="1" customWidth="1"/>
    <col min="10" max="10" width="7.26953125" style="1" customWidth="1"/>
    <col min="11" max="11" width="5.36328125" style="5" hidden="1" customWidth="1"/>
    <col min="12" max="12" width="0.36328125" style="1" hidden="1" customWidth="1"/>
    <col min="13" max="13" width="13.36328125" style="1" hidden="1" customWidth="1"/>
    <col min="14" max="14" width="13.6328125" style="1" hidden="1" customWidth="1"/>
    <col min="15" max="15" width="16.36328125" style="1" customWidth="1"/>
    <col min="16" max="18" width="8.90625" style="1" customWidth="1"/>
    <col min="19" max="19" width="13.26953125" style="1" bestFit="1" customWidth="1"/>
    <col min="20" max="16384" width="8.90625" style="1"/>
  </cols>
  <sheetData>
    <row r="1" spans="2:15" ht="44" customHeight="1" x14ac:dyDescent="0.4">
      <c r="B1" s="12" t="s">
        <v>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27" customHeight="1" x14ac:dyDescent="0.4">
      <c r="B2" s="14" t="s">
        <v>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27" customHeight="1" x14ac:dyDescent="0.4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27" customHeight="1" x14ac:dyDescent="0.4"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27" customHeight="1" x14ac:dyDescent="0.4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5" ht="27" customHeight="1" x14ac:dyDescent="0.4">
      <c r="B6" s="14" t="s">
        <v>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 ht="27" customHeight="1" x14ac:dyDescent="0.4"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5" ht="44.25" customHeight="1" x14ac:dyDescent="0.4">
      <c r="B8" s="14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ht="30" customHeight="1" x14ac:dyDescent="0.4">
      <c r="B9" s="14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2:15" ht="23.25" customHeight="1" x14ac:dyDescent="0.4">
      <c r="B10" s="14" t="s">
        <v>10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 ht="23.25" customHeight="1" x14ac:dyDescent="0.4">
      <c r="B11" s="14" t="s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2:15" ht="19.5" x14ac:dyDescent="0.4">
      <c r="B12" s="11" t="s">
        <v>6</v>
      </c>
      <c r="C12" s="11"/>
      <c r="D12" s="11"/>
      <c r="E12" s="11"/>
      <c r="F12" s="6"/>
      <c r="G12" s="7"/>
      <c r="H12" s="7"/>
      <c r="I12" s="7"/>
      <c r="J12" s="7"/>
      <c r="K12" s="8"/>
      <c r="L12" s="9"/>
      <c r="M12" s="7"/>
      <c r="N12" s="10"/>
      <c r="O12" s="10"/>
    </row>
  </sheetData>
  <mergeCells count="12">
    <mergeCell ref="B12:E12"/>
    <mergeCell ref="B1:O1"/>
    <mergeCell ref="B2:O2"/>
    <mergeCell ref="B3:O3"/>
    <mergeCell ref="B4:O4"/>
    <mergeCell ref="B5:O5"/>
    <mergeCell ref="B6:O6"/>
    <mergeCell ref="B7:O7"/>
    <mergeCell ref="B8:O8"/>
    <mergeCell ref="B9:O9"/>
    <mergeCell ref="B10:O10"/>
    <mergeCell ref="B11:O11"/>
  </mergeCells>
  <phoneticPr fontId="1" type="noConversion"/>
  <pageMargins left="0.19685039370078741" right="0.11811023622047245" top="0" bottom="0" header="0.11811023622047245" footer="0.1181102362204724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1"/>
  <sheetViews>
    <sheetView view="pageBreakPreview" zoomScale="55" zoomScaleNormal="100" zoomScaleSheetLayoutView="55" workbookViewId="0">
      <pane xSplit="13" ySplit="4" topLeftCell="N17" activePane="bottomRight" state="frozen"/>
      <selection pane="topRight" activeCell="N1" sqref="N1"/>
      <selection pane="bottomLeft" activeCell="A5" sqref="A5"/>
      <selection pane="bottomRight" activeCell="N5" sqref="N5:N37"/>
    </sheetView>
  </sheetViews>
  <sheetFormatPr defaultColWidth="8.90625" defaultRowHeight="17" x14ac:dyDescent="0.4"/>
  <cols>
    <col min="1" max="1" width="6.7265625" style="51" customWidth="1"/>
    <col min="2" max="2" width="8.7265625" style="19" customWidth="1"/>
    <col min="3" max="3" width="12.90625" style="19" bestFit="1" customWidth="1"/>
    <col min="4" max="4" width="10.26953125" style="52" bestFit="1" customWidth="1"/>
    <col min="5" max="5" width="11.90625" style="53" customWidth="1"/>
    <col min="6" max="6" width="14.26953125" style="51" customWidth="1"/>
    <col min="7" max="7" width="16.6328125" style="19" bestFit="1" customWidth="1"/>
    <col min="8" max="9" width="6.6328125" style="19" bestFit="1" customWidth="1"/>
    <col min="10" max="10" width="14.26953125" style="54" bestFit="1" customWidth="1"/>
    <col min="11" max="11" width="16.7265625" style="19" bestFit="1" customWidth="1"/>
    <col min="12" max="12" width="16.90625" style="19" customWidth="1"/>
    <col min="13" max="13" width="15.7265625" style="19" customWidth="1"/>
    <col min="14" max="14" width="25.453125" style="55" customWidth="1"/>
    <col min="15" max="15" width="12.7265625" style="19" customWidth="1"/>
    <col min="16" max="16" width="15.08984375" style="19" customWidth="1"/>
    <col min="17" max="17" width="14.6328125" style="19" customWidth="1"/>
    <col min="18" max="16384" width="8.90625" style="19"/>
  </cols>
  <sheetData>
    <row r="1" spans="1:17" ht="25" x14ac:dyDescent="0.4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  <c r="Q1" s="18"/>
    </row>
    <row r="2" spans="1:17" x14ac:dyDescent="0.4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</row>
    <row r="3" spans="1:17" ht="68" x14ac:dyDescent="0.4">
      <c r="A3" s="23" t="s">
        <v>14</v>
      </c>
      <c r="B3" s="23" t="s">
        <v>15</v>
      </c>
      <c r="C3" s="23"/>
      <c r="D3" s="23"/>
      <c r="E3" s="23"/>
      <c r="F3" s="23"/>
      <c r="G3" s="24" t="s">
        <v>16</v>
      </c>
      <c r="H3" s="24"/>
      <c r="I3" s="24"/>
      <c r="J3" s="25" t="s">
        <v>17</v>
      </c>
      <c r="K3" s="26" t="s">
        <v>18</v>
      </c>
      <c r="L3" s="26" t="s">
        <v>19</v>
      </c>
      <c r="M3" s="23" t="s">
        <v>20</v>
      </c>
      <c r="N3" s="27" t="s">
        <v>21</v>
      </c>
      <c r="O3" s="28" t="s">
        <v>22</v>
      </c>
      <c r="P3" s="28" t="s">
        <v>23</v>
      </c>
      <c r="Q3" s="28" t="s">
        <v>24</v>
      </c>
    </row>
    <row r="4" spans="1:17" ht="51" x14ac:dyDescent="0.4">
      <c r="A4" s="23"/>
      <c r="B4" s="29" t="s">
        <v>25</v>
      </c>
      <c r="C4" s="29" t="s">
        <v>26</v>
      </c>
      <c r="D4" s="30" t="s">
        <v>27</v>
      </c>
      <c r="E4" s="31" t="s">
        <v>28</v>
      </c>
      <c r="F4" s="29" t="s">
        <v>29</v>
      </c>
      <c r="G4" s="29" t="s">
        <v>30</v>
      </c>
      <c r="H4" s="32" t="s">
        <v>31</v>
      </c>
      <c r="I4" s="32" t="s">
        <v>32</v>
      </c>
      <c r="J4" s="25"/>
      <c r="K4" s="26"/>
      <c r="L4" s="26"/>
      <c r="M4" s="23"/>
      <c r="N4" s="33" t="s">
        <v>33</v>
      </c>
      <c r="O4" s="28"/>
      <c r="P4" s="28"/>
      <c r="Q4" s="28"/>
    </row>
    <row r="5" spans="1:17" ht="35" x14ac:dyDescent="0.4">
      <c r="A5" s="34" t="s">
        <v>34</v>
      </c>
      <c r="B5" s="34" t="s">
        <v>35</v>
      </c>
      <c r="C5" s="34" t="s">
        <v>36</v>
      </c>
      <c r="D5" s="34" t="s">
        <v>37</v>
      </c>
      <c r="E5" s="34">
        <v>123</v>
      </c>
      <c r="F5" s="34" t="s">
        <v>38</v>
      </c>
      <c r="G5" s="35" t="s">
        <v>39</v>
      </c>
      <c r="H5" s="36">
        <v>1</v>
      </c>
      <c r="I5" s="35">
        <v>41</v>
      </c>
      <c r="J5" s="37">
        <v>25100</v>
      </c>
      <c r="K5" s="38">
        <f>ROUNDUP(E5*H11/I11*J5,-2)</f>
        <v>75300</v>
      </c>
      <c r="L5" s="37">
        <f>SUM(K5:K37)</f>
        <v>2484900</v>
      </c>
      <c r="M5" s="37">
        <f>ROUNDUP(L5*0.1,-3)</f>
        <v>249000</v>
      </c>
      <c r="N5" s="39" t="s">
        <v>40</v>
      </c>
      <c r="O5" s="40" t="s">
        <v>74</v>
      </c>
      <c r="P5" s="40"/>
      <c r="Q5" s="40"/>
    </row>
    <row r="6" spans="1:17" ht="35" x14ac:dyDescent="0.4">
      <c r="A6" s="41"/>
      <c r="B6" s="41"/>
      <c r="C6" s="41"/>
      <c r="D6" s="41"/>
      <c r="E6" s="41"/>
      <c r="F6" s="41"/>
      <c r="G6" s="35" t="s">
        <v>41</v>
      </c>
      <c r="H6" s="36">
        <v>1</v>
      </c>
      <c r="I6" s="35">
        <v>41</v>
      </c>
      <c r="J6" s="42"/>
      <c r="K6" s="38">
        <f>ROUNDUP(E5*H6/I6*J5,-2)</f>
        <v>75300</v>
      </c>
      <c r="L6" s="42"/>
      <c r="M6" s="42"/>
      <c r="N6" s="43"/>
      <c r="O6" s="44"/>
      <c r="P6" s="44"/>
      <c r="Q6" s="44"/>
    </row>
    <row r="7" spans="1:17" ht="35" x14ac:dyDescent="0.4">
      <c r="A7" s="41"/>
      <c r="B7" s="41"/>
      <c r="C7" s="41"/>
      <c r="D7" s="41"/>
      <c r="E7" s="41"/>
      <c r="F7" s="41"/>
      <c r="G7" s="35" t="s">
        <v>42</v>
      </c>
      <c r="H7" s="36">
        <v>1</v>
      </c>
      <c r="I7" s="35">
        <v>41</v>
      </c>
      <c r="J7" s="42"/>
      <c r="K7" s="38">
        <f>ROUNDUP(E5*H7/I7*J5,-2)</f>
        <v>75300</v>
      </c>
      <c r="L7" s="42"/>
      <c r="M7" s="42"/>
      <c r="N7" s="43"/>
      <c r="O7" s="44"/>
      <c r="P7" s="44"/>
      <c r="Q7" s="44"/>
    </row>
    <row r="8" spans="1:17" ht="35" x14ac:dyDescent="0.4">
      <c r="A8" s="41"/>
      <c r="B8" s="41"/>
      <c r="C8" s="41"/>
      <c r="D8" s="41"/>
      <c r="E8" s="41"/>
      <c r="F8" s="41"/>
      <c r="G8" s="35" t="s">
        <v>43</v>
      </c>
      <c r="H8" s="36">
        <v>1</v>
      </c>
      <c r="I8" s="35">
        <v>41</v>
      </c>
      <c r="J8" s="42"/>
      <c r="K8" s="38">
        <f>ROUNDUP(E5*H8/I8*J5,-2)</f>
        <v>75300</v>
      </c>
      <c r="L8" s="42"/>
      <c r="M8" s="42"/>
      <c r="N8" s="43"/>
      <c r="O8" s="44"/>
      <c r="P8" s="44"/>
      <c r="Q8" s="44"/>
    </row>
    <row r="9" spans="1:17" ht="35" x14ac:dyDescent="0.4">
      <c r="A9" s="41"/>
      <c r="B9" s="41"/>
      <c r="C9" s="41"/>
      <c r="D9" s="41"/>
      <c r="E9" s="41"/>
      <c r="F9" s="41"/>
      <c r="G9" s="35" t="s">
        <v>44</v>
      </c>
      <c r="H9" s="36">
        <v>1</v>
      </c>
      <c r="I9" s="35">
        <v>41</v>
      </c>
      <c r="J9" s="42"/>
      <c r="K9" s="38">
        <f>ROUNDUP(E5*H9/I9*J5,-2)</f>
        <v>75300</v>
      </c>
      <c r="L9" s="42"/>
      <c r="M9" s="42"/>
      <c r="N9" s="43"/>
      <c r="O9" s="44"/>
      <c r="P9" s="44"/>
      <c r="Q9" s="44"/>
    </row>
    <row r="10" spans="1:17" ht="35" x14ac:dyDescent="0.4">
      <c r="A10" s="41"/>
      <c r="B10" s="41"/>
      <c r="C10" s="41"/>
      <c r="D10" s="41"/>
      <c r="E10" s="41"/>
      <c r="F10" s="41"/>
      <c r="G10" s="35" t="s">
        <v>45</v>
      </c>
      <c r="H10" s="36">
        <v>1</v>
      </c>
      <c r="I10" s="35">
        <v>41</v>
      </c>
      <c r="J10" s="42"/>
      <c r="K10" s="38">
        <f>ROUNDUP(E5*H10/I10*J5,-2)</f>
        <v>75300</v>
      </c>
      <c r="L10" s="42"/>
      <c r="M10" s="42"/>
      <c r="N10" s="43"/>
      <c r="O10" s="44"/>
      <c r="P10" s="44"/>
      <c r="Q10" s="44"/>
    </row>
    <row r="11" spans="1:17" ht="35" x14ac:dyDescent="0.4">
      <c r="A11" s="41"/>
      <c r="B11" s="41"/>
      <c r="C11" s="41"/>
      <c r="D11" s="41"/>
      <c r="E11" s="41"/>
      <c r="F11" s="41"/>
      <c r="G11" s="45" t="s">
        <v>46</v>
      </c>
      <c r="H11" s="36">
        <v>1</v>
      </c>
      <c r="I11" s="35">
        <v>41</v>
      </c>
      <c r="J11" s="42"/>
      <c r="K11" s="38">
        <f>ROUNDUP(E5*H11/I11*J5,-2)</f>
        <v>75300</v>
      </c>
      <c r="L11" s="42"/>
      <c r="M11" s="42"/>
      <c r="N11" s="43"/>
      <c r="O11" s="44"/>
      <c r="P11" s="44"/>
      <c r="Q11" s="44"/>
    </row>
    <row r="12" spans="1:17" ht="35" x14ac:dyDescent="0.4">
      <c r="A12" s="41"/>
      <c r="B12" s="41"/>
      <c r="C12" s="41"/>
      <c r="D12" s="41"/>
      <c r="E12" s="41"/>
      <c r="F12" s="41"/>
      <c r="G12" s="35" t="s">
        <v>47</v>
      </c>
      <c r="H12" s="36">
        <v>1</v>
      </c>
      <c r="I12" s="35">
        <v>41</v>
      </c>
      <c r="J12" s="42"/>
      <c r="K12" s="38">
        <f>ROUNDUP(E5*H12/I12*J5,-2)</f>
        <v>75300</v>
      </c>
      <c r="L12" s="42"/>
      <c r="M12" s="42"/>
      <c r="N12" s="43"/>
      <c r="O12" s="44"/>
      <c r="P12" s="44"/>
      <c r="Q12" s="44"/>
    </row>
    <row r="13" spans="1:17" ht="33.65" customHeight="1" x14ac:dyDescent="0.4">
      <c r="A13" s="41"/>
      <c r="B13" s="41"/>
      <c r="C13" s="41"/>
      <c r="D13" s="41"/>
      <c r="E13" s="41"/>
      <c r="F13" s="41"/>
      <c r="G13" s="35" t="s">
        <v>48</v>
      </c>
      <c r="H13" s="36">
        <v>1</v>
      </c>
      <c r="I13" s="35">
        <v>41</v>
      </c>
      <c r="J13" s="42"/>
      <c r="K13" s="38">
        <f>ROUNDUP(E5*H13/I13*J5,-2)</f>
        <v>75300</v>
      </c>
      <c r="L13" s="42"/>
      <c r="M13" s="42"/>
      <c r="N13" s="43"/>
      <c r="O13" s="44"/>
      <c r="P13" s="44"/>
      <c r="Q13" s="44"/>
    </row>
    <row r="14" spans="1:17" ht="35" x14ac:dyDescent="0.4">
      <c r="A14" s="41"/>
      <c r="B14" s="41"/>
      <c r="C14" s="41"/>
      <c r="D14" s="41"/>
      <c r="E14" s="41"/>
      <c r="F14" s="41"/>
      <c r="G14" s="35" t="s">
        <v>49</v>
      </c>
      <c r="H14" s="36">
        <v>1</v>
      </c>
      <c r="I14" s="35">
        <v>41</v>
      </c>
      <c r="J14" s="42"/>
      <c r="K14" s="38">
        <f>ROUNDUP(E5*H14/I14*J5,-2)</f>
        <v>75300</v>
      </c>
      <c r="L14" s="42"/>
      <c r="M14" s="42"/>
      <c r="N14" s="43"/>
      <c r="O14" s="44"/>
      <c r="P14" s="44"/>
      <c r="Q14" s="44"/>
    </row>
    <row r="15" spans="1:17" ht="35" x14ac:dyDescent="0.4">
      <c r="A15" s="41"/>
      <c r="B15" s="41"/>
      <c r="C15" s="41"/>
      <c r="D15" s="41"/>
      <c r="E15" s="41"/>
      <c r="F15" s="41"/>
      <c r="G15" s="35" t="s">
        <v>50</v>
      </c>
      <c r="H15" s="36">
        <v>1</v>
      </c>
      <c r="I15" s="35">
        <v>41</v>
      </c>
      <c r="J15" s="42"/>
      <c r="K15" s="38">
        <f>ROUNDUP(E5*H15/I15*J5,-2)</f>
        <v>75300</v>
      </c>
      <c r="L15" s="42"/>
      <c r="M15" s="42"/>
      <c r="N15" s="43"/>
      <c r="O15" s="44"/>
      <c r="P15" s="44"/>
      <c r="Q15" s="44"/>
    </row>
    <row r="16" spans="1:17" ht="35" x14ac:dyDescent="0.4">
      <c r="A16" s="41"/>
      <c r="B16" s="41"/>
      <c r="C16" s="41"/>
      <c r="D16" s="41"/>
      <c r="E16" s="41"/>
      <c r="F16" s="41"/>
      <c r="G16" s="35" t="s">
        <v>51</v>
      </c>
      <c r="H16" s="36">
        <v>1</v>
      </c>
      <c r="I16" s="35">
        <v>41</v>
      </c>
      <c r="J16" s="42"/>
      <c r="K16" s="38">
        <f>ROUNDUP(E5*H16/I16*J5,-2)</f>
        <v>75300</v>
      </c>
      <c r="L16" s="42"/>
      <c r="M16" s="42"/>
      <c r="N16" s="43"/>
      <c r="O16" s="44"/>
      <c r="P16" s="44"/>
      <c r="Q16" s="44"/>
    </row>
    <row r="17" spans="1:17" ht="35" x14ac:dyDescent="0.4">
      <c r="A17" s="41"/>
      <c r="B17" s="41"/>
      <c r="C17" s="41"/>
      <c r="D17" s="41"/>
      <c r="E17" s="41"/>
      <c r="F17" s="41"/>
      <c r="G17" s="35" t="s">
        <v>52</v>
      </c>
      <c r="H17" s="36">
        <v>1</v>
      </c>
      <c r="I17" s="35">
        <v>41</v>
      </c>
      <c r="J17" s="42"/>
      <c r="K17" s="38">
        <f>ROUNDUP(E5*H17/I17*J5,-2)</f>
        <v>75300</v>
      </c>
      <c r="L17" s="42"/>
      <c r="M17" s="42"/>
      <c r="N17" s="43"/>
      <c r="O17" s="44"/>
      <c r="P17" s="44"/>
      <c r="Q17" s="44"/>
    </row>
    <row r="18" spans="1:17" ht="35" x14ac:dyDescent="0.4">
      <c r="A18" s="41"/>
      <c r="B18" s="41"/>
      <c r="C18" s="41"/>
      <c r="D18" s="41"/>
      <c r="E18" s="41"/>
      <c r="F18" s="41"/>
      <c r="G18" s="35" t="s">
        <v>53</v>
      </c>
      <c r="H18" s="36">
        <v>1</v>
      </c>
      <c r="I18" s="35">
        <v>41</v>
      </c>
      <c r="J18" s="42"/>
      <c r="K18" s="38">
        <f>ROUNDUP(E5*H18/I18*J5,-2)</f>
        <v>75300</v>
      </c>
      <c r="L18" s="42"/>
      <c r="M18" s="42"/>
      <c r="N18" s="43"/>
      <c r="O18" s="44"/>
      <c r="P18" s="44"/>
      <c r="Q18" s="44"/>
    </row>
    <row r="19" spans="1:17" ht="35" x14ac:dyDescent="0.4">
      <c r="A19" s="41"/>
      <c r="B19" s="41"/>
      <c r="C19" s="41"/>
      <c r="D19" s="41"/>
      <c r="E19" s="41"/>
      <c r="F19" s="41"/>
      <c r="G19" s="35" t="s">
        <v>54</v>
      </c>
      <c r="H19" s="36">
        <v>1</v>
      </c>
      <c r="I19" s="35">
        <v>41</v>
      </c>
      <c r="J19" s="42"/>
      <c r="K19" s="38">
        <f>ROUNDUP(E5*H19/I19*J5,-2)</f>
        <v>75300</v>
      </c>
      <c r="L19" s="42"/>
      <c r="M19" s="42"/>
      <c r="N19" s="43"/>
      <c r="O19" s="44"/>
      <c r="P19" s="44"/>
      <c r="Q19" s="44"/>
    </row>
    <row r="20" spans="1:17" ht="35" x14ac:dyDescent="0.4">
      <c r="A20" s="41"/>
      <c r="B20" s="41"/>
      <c r="C20" s="41"/>
      <c r="D20" s="41"/>
      <c r="E20" s="41"/>
      <c r="F20" s="41"/>
      <c r="G20" s="35" t="s">
        <v>55</v>
      </c>
      <c r="H20" s="36">
        <v>1</v>
      </c>
      <c r="I20" s="35">
        <v>41</v>
      </c>
      <c r="J20" s="42"/>
      <c r="K20" s="38">
        <f>ROUNDUP(E5*H20/I20*J5,-2)</f>
        <v>75300</v>
      </c>
      <c r="L20" s="42"/>
      <c r="M20" s="42"/>
      <c r="N20" s="43"/>
      <c r="O20" s="44"/>
      <c r="P20" s="44"/>
      <c r="Q20" s="44"/>
    </row>
    <row r="21" spans="1:17" ht="35" x14ac:dyDescent="0.4">
      <c r="A21" s="41"/>
      <c r="B21" s="41"/>
      <c r="C21" s="41"/>
      <c r="D21" s="41"/>
      <c r="E21" s="41"/>
      <c r="F21" s="41"/>
      <c r="G21" s="35" t="s">
        <v>56</v>
      </c>
      <c r="H21" s="36">
        <v>1</v>
      </c>
      <c r="I21" s="35">
        <v>41</v>
      </c>
      <c r="J21" s="42"/>
      <c r="K21" s="38">
        <f>ROUNDUP(E5*H21/I21*J5,-2)</f>
        <v>75300</v>
      </c>
      <c r="L21" s="42"/>
      <c r="M21" s="42"/>
      <c r="N21" s="43"/>
      <c r="O21" s="44"/>
      <c r="P21" s="44"/>
      <c r="Q21" s="44"/>
    </row>
    <row r="22" spans="1:17" ht="35" x14ac:dyDescent="0.4">
      <c r="A22" s="41"/>
      <c r="B22" s="41"/>
      <c r="C22" s="41"/>
      <c r="D22" s="41"/>
      <c r="E22" s="41"/>
      <c r="F22" s="41"/>
      <c r="G22" s="35" t="s">
        <v>57</v>
      </c>
      <c r="H22" s="36">
        <v>1</v>
      </c>
      <c r="I22" s="35">
        <v>41</v>
      </c>
      <c r="J22" s="42"/>
      <c r="K22" s="38">
        <f>ROUNDUP(E5*H22/I22*J5,-2)</f>
        <v>75300</v>
      </c>
      <c r="L22" s="42"/>
      <c r="M22" s="42"/>
      <c r="N22" s="43"/>
      <c r="O22" s="44"/>
      <c r="P22" s="44"/>
      <c r="Q22" s="44"/>
    </row>
    <row r="23" spans="1:17" ht="35" x14ac:dyDescent="0.4">
      <c r="A23" s="41"/>
      <c r="B23" s="41"/>
      <c r="C23" s="41"/>
      <c r="D23" s="41"/>
      <c r="E23" s="41"/>
      <c r="F23" s="41"/>
      <c r="G23" s="35" t="s">
        <v>58</v>
      </c>
      <c r="H23" s="36">
        <v>1</v>
      </c>
      <c r="I23" s="35">
        <v>41</v>
      </c>
      <c r="J23" s="42"/>
      <c r="K23" s="38">
        <f>ROUNDUP(E5*H23/I23*J5,-2)</f>
        <v>75300</v>
      </c>
      <c r="L23" s="42"/>
      <c r="M23" s="42"/>
      <c r="N23" s="43"/>
      <c r="O23" s="44"/>
      <c r="P23" s="44"/>
      <c r="Q23" s="44"/>
    </row>
    <row r="24" spans="1:17" ht="35" x14ac:dyDescent="0.4">
      <c r="A24" s="41"/>
      <c r="B24" s="41"/>
      <c r="C24" s="41"/>
      <c r="D24" s="41"/>
      <c r="E24" s="41"/>
      <c r="F24" s="41"/>
      <c r="G24" s="35" t="s">
        <v>59</v>
      </c>
      <c r="H24" s="36">
        <v>1</v>
      </c>
      <c r="I24" s="35">
        <v>41</v>
      </c>
      <c r="J24" s="42"/>
      <c r="K24" s="38">
        <f>ROUNDUP(E5*H24/I24*J5,-2)</f>
        <v>75300</v>
      </c>
      <c r="L24" s="42"/>
      <c r="M24" s="42"/>
      <c r="N24" s="43"/>
      <c r="O24" s="44"/>
      <c r="P24" s="44"/>
      <c r="Q24" s="44"/>
    </row>
    <row r="25" spans="1:17" ht="35" x14ac:dyDescent="0.4">
      <c r="A25" s="41"/>
      <c r="B25" s="41"/>
      <c r="C25" s="41"/>
      <c r="D25" s="41"/>
      <c r="E25" s="41"/>
      <c r="F25" s="41"/>
      <c r="G25" s="35" t="s">
        <v>60</v>
      </c>
      <c r="H25" s="36">
        <v>1</v>
      </c>
      <c r="I25" s="35">
        <v>41</v>
      </c>
      <c r="J25" s="42"/>
      <c r="K25" s="38">
        <f>ROUNDUP(E5*H25/I25*J5,-2)</f>
        <v>75300</v>
      </c>
      <c r="L25" s="42"/>
      <c r="M25" s="42"/>
      <c r="N25" s="43"/>
      <c r="O25" s="44"/>
      <c r="P25" s="44"/>
      <c r="Q25" s="44"/>
    </row>
    <row r="26" spans="1:17" ht="35" x14ac:dyDescent="0.4">
      <c r="A26" s="41"/>
      <c r="B26" s="41"/>
      <c r="C26" s="41"/>
      <c r="D26" s="41"/>
      <c r="E26" s="41"/>
      <c r="F26" s="41"/>
      <c r="G26" s="35" t="s">
        <v>61</v>
      </c>
      <c r="H26" s="36">
        <v>1</v>
      </c>
      <c r="I26" s="35">
        <v>41</v>
      </c>
      <c r="J26" s="42"/>
      <c r="K26" s="38">
        <f>ROUNDUP(E5*H26/I26*J5,-2)</f>
        <v>75300</v>
      </c>
      <c r="L26" s="42"/>
      <c r="M26" s="42"/>
      <c r="N26" s="43"/>
      <c r="O26" s="44"/>
      <c r="P26" s="44"/>
      <c r="Q26" s="44"/>
    </row>
    <row r="27" spans="1:17" ht="35" x14ac:dyDescent="0.4">
      <c r="A27" s="41"/>
      <c r="B27" s="41"/>
      <c r="C27" s="41"/>
      <c r="D27" s="41"/>
      <c r="E27" s="41"/>
      <c r="F27" s="41"/>
      <c r="G27" s="35" t="s">
        <v>62</v>
      </c>
      <c r="H27" s="36">
        <v>1</v>
      </c>
      <c r="I27" s="35">
        <v>41</v>
      </c>
      <c r="J27" s="42"/>
      <c r="K27" s="38">
        <f>ROUNDUP(E5*H27/I27*J5,-2)</f>
        <v>75300</v>
      </c>
      <c r="L27" s="42"/>
      <c r="M27" s="42"/>
      <c r="N27" s="43"/>
      <c r="O27" s="44"/>
      <c r="P27" s="44"/>
      <c r="Q27" s="44"/>
    </row>
    <row r="28" spans="1:17" ht="35" x14ac:dyDescent="0.4">
      <c r="A28" s="41"/>
      <c r="B28" s="41"/>
      <c r="C28" s="41"/>
      <c r="D28" s="41"/>
      <c r="E28" s="41"/>
      <c r="F28" s="41"/>
      <c r="G28" s="35" t="s">
        <v>63</v>
      </c>
      <c r="H28" s="36">
        <v>1</v>
      </c>
      <c r="I28" s="35">
        <v>41</v>
      </c>
      <c r="J28" s="42"/>
      <c r="K28" s="38">
        <f>ROUNDUP(E5*H28/I28*J5,-2)</f>
        <v>75300</v>
      </c>
      <c r="L28" s="42"/>
      <c r="M28" s="42"/>
      <c r="N28" s="43"/>
      <c r="O28" s="44"/>
      <c r="P28" s="44"/>
      <c r="Q28" s="44"/>
    </row>
    <row r="29" spans="1:17" ht="35" x14ac:dyDescent="0.4">
      <c r="A29" s="41"/>
      <c r="B29" s="41"/>
      <c r="C29" s="41"/>
      <c r="D29" s="41"/>
      <c r="E29" s="41"/>
      <c r="F29" s="41"/>
      <c r="G29" s="35" t="s">
        <v>64</v>
      </c>
      <c r="H29" s="36">
        <v>1</v>
      </c>
      <c r="I29" s="35">
        <v>41</v>
      </c>
      <c r="J29" s="42"/>
      <c r="K29" s="38">
        <f>ROUNDUP(E5*H29/I29*J5,-2)</f>
        <v>75300</v>
      </c>
      <c r="L29" s="42"/>
      <c r="M29" s="42"/>
      <c r="N29" s="43"/>
      <c r="O29" s="44"/>
      <c r="P29" s="44"/>
      <c r="Q29" s="44"/>
    </row>
    <row r="30" spans="1:17" ht="35" x14ac:dyDescent="0.4">
      <c r="A30" s="41"/>
      <c r="B30" s="41"/>
      <c r="C30" s="41"/>
      <c r="D30" s="41"/>
      <c r="E30" s="41"/>
      <c r="F30" s="41"/>
      <c r="G30" s="35" t="s">
        <v>65</v>
      </c>
      <c r="H30" s="36">
        <v>1</v>
      </c>
      <c r="I30" s="35">
        <v>41</v>
      </c>
      <c r="J30" s="42"/>
      <c r="K30" s="38">
        <f>ROUNDUP(E5*H30/I30*J5,-2)</f>
        <v>75300</v>
      </c>
      <c r="L30" s="42"/>
      <c r="M30" s="42"/>
      <c r="N30" s="43"/>
      <c r="O30" s="44"/>
      <c r="P30" s="44"/>
      <c r="Q30" s="44"/>
    </row>
    <row r="31" spans="1:17" ht="35" x14ac:dyDescent="0.4">
      <c r="A31" s="41"/>
      <c r="B31" s="41"/>
      <c r="C31" s="41"/>
      <c r="D31" s="41"/>
      <c r="E31" s="41"/>
      <c r="F31" s="41"/>
      <c r="G31" s="35" t="s">
        <v>66</v>
      </c>
      <c r="H31" s="36">
        <v>1</v>
      </c>
      <c r="I31" s="35">
        <v>41</v>
      </c>
      <c r="J31" s="42"/>
      <c r="K31" s="38">
        <f>ROUNDUP(E5*H31/I31*J5,-2)</f>
        <v>75300</v>
      </c>
      <c r="L31" s="42"/>
      <c r="M31" s="42"/>
      <c r="N31" s="43"/>
      <c r="O31" s="44"/>
      <c r="P31" s="44"/>
      <c r="Q31" s="44"/>
    </row>
    <row r="32" spans="1:17" ht="35" x14ac:dyDescent="0.4">
      <c r="A32" s="41"/>
      <c r="B32" s="41"/>
      <c r="C32" s="41"/>
      <c r="D32" s="41"/>
      <c r="E32" s="41"/>
      <c r="F32" s="41"/>
      <c r="G32" s="35" t="s">
        <v>67</v>
      </c>
      <c r="H32" s="36">
        <v>1</v>
      </c>
      <c r="I32" s="35">
        <v>41</v>
      </c>
      <c r="J32" s="42"/>
      <c r="K32" s="38">
        <f>ROUNDUP(E5*H32/I32*J5,-2)</f>
        <v>75300</v>
      </c>
      <c r="L32" s="42"/>
      <c r="M32" s="42"/>
      <c r="N32" s="43"/>
      <c r="O32" s="44"/>
      <c r="P32" s="44"/>
      <c r="Q32" s="44"/>
    </row>
    <row r="33" spans="1:17" ht="35" x14ac:dyDescent="0.4">
      <c r="A33" s="41"/>
      <c r="B33" s="41"/>
      <c r="C33" s="41"/>
      <c r="D33" s="41"/>
      <c r="E33" s="41"/>
      <c r="F33" s="41"/>
      <c r="G33" s="45" t="s">
        <v>68</v>
      </c>
      <c r="H33" s="36">
        <v>1</v>
      </c>
      <c r="I33" s="35">
        <v>41</v>
      </c>
      <c r="J33" s="42"/>
      <c r="K33" s="38">
        <f>ROUNDUP(E5*H33/I33*J5,-2)</f>
        <v>75300</v>
      </c>
      <c r="L33" s="42"/>
      <c r="M33" s="42"/>
      <c r="N33" s="43"/>
      <c r="O33" s="44"/>
      <c r="P33" s="44"/>
      <c r="Q33" s="44"/>
    </row>
    <row r="34" spans="1:17" ht="35" x14ac:dyDescent="0.4">
      <c r="A34" s="41"/>
      <c r="B34" s="41"/>
      <c r="C34" s="41"/>
      <c r="D34" s="41"/>
      <c r="E34" s="41"/>
      <c r="F34" s="41"/>
      <c r="G34" s="35" t="s">
        <v>69</v>
      </c>
      <c r="H34" s="36">
        <v>1</v>
      </c>
      <c r="I34" s="35">
        <v>41</v>
      </c>
      <c r="J34" s="42"/>
      <c r="K34" s="38">
        <f>ROUNDUP(E5*H34/I34*J5,-2)</f>
        <v>75300</v>
      </c>
      <c r="L34" s="42"/>
      <c r="M34" s="42"/>
      <c r="N34" s="43"/>
      <c r="O34" s="44"/>
      <c r="P34" s="44"/>
      <c r="Q34" s="44"/>
    </row>
    <row r="35" spans="1:17" ht="35" x14ac:dyDescent="0.4">
      <c r="A35" s="41"/>
      <c r="B35" s="41"/>
      <c r="C35" s="41"/>
      <c r="D35" s="41"/>
      <c r="E35" s="41"/>
      <c r="F35" s="41"/>
      <c r="G35" s="35" t="s">
        <v>70</v>
      </c>
      <c r="H35" s="36">
        <v>1</v>
      </c>
      <c r="I35" s="35">
        <v>41</v>
      </c>
      <c r="J35" s="42"/>
      <c r="K35" s="38">
        <f>ROUNDUP(E5*H35/I35*J5,-2)</f>
        <v>75300</v>
      </c>
      <c r="L35" s="42"/>
      <c r="M35" s="42"/>
      <c r="N35" s="43"/>
      <c r="O35" s="44"/>
      <c r="P35" s="44"/>
      <c r="Q35" s="44"/>
    </row>
    <row r="36" spans="1:17" ht="35" x14ac:dyDescent="0.4">
      <c r="A36" s="41"/>
      <c r="B36" s="41"/>
      <c r="C36" s="41"/>
      <c r="D36" s="41"/>
      <c r="E36" s="41"/>
      <c r="F36" s="41"/>
      <c r="G36" s="35" t="s">
        <v>71</v>
      </c>
      <c r="H36" s="36">
        <v>1</v>
      </c>
      <c r="I36" s="35">
        <v>41</v>
      </c>
      <c r="J36" s="42"/>
      <c r="K36" s="38">
        <f>ROUNDUP(E5*H36/I36*J5,-2)</f>
        <v>75300</v>
      </c>
      <c r="L36" s="42"/>
      <c r="M36" s="42"/>
      <c r="N36" s="43"/>
      <c r="O36" s="44"/>
      <c r="P36" s="44"/>
      <c r="Q36" s="44"/>
    </row>
    <row r="37" spans="1:17" ht="35" x14ac:dyDescent="0.4">
      <c r="A37" s="46"/>
      <c r="B37" s="46"/>
      <c r="C37" s="46"/>
      <c r="D37" s="46"/>
      <c r="E37" s="46"/>
      <c r="F37" s="46"/>
      <c r="G37" s="35" t="s">
        <v>72</v>
      </c>
      <c r="H37" s="36">
        <v>1</v>
      </c>
      <c r="I37" s="35">
        <v>41</v>
      </c>
      <c r="J37" s="47"/>
      <c r="K37" s="38">
        <f>ROUNDUP(E5*H37/I37*J5,-2)</f>
        <v>75300</v>
      </c>
      <c r="L37" s="47"/>
      <c r="M37" s="47"/>
      <c r="N37" s="48"/>
      <c r="O37" s="49"/>
      <c r="P37" s="49"/>
      <c r="Q37" s="49"/>
    </row>
    <row r="105" spans="15:17" x14ac:dyDescent="0.4">
      <c r="O105" s="50"/>
      <c r="P105" s="50"/>
      <c r="Q105" s="50"/>
    </row>
    <row r="106" spans="15:17" x14ac:dyDescent="0.4">
      <c r="O106" s="50"/>
      <c r="P106" s="50"/>
      <c r="Q106" s="50"/>
    </row>
    <row r="107" spans="15:17" x14ac:dyDescent="0.4">
      <c r="O107" s="50"/>
      <c r="P107" s="50"/>
      <c r="Q107" s="50"/>
    </row>
    <row r="108" spans="15:17" x14ac:dyDescent="0.4">
      <c r="O108" s="50"/>
      <c r="P108" s="50"/>
      <c r="Q108" s="50"/>
    </row>
    <row r="109" spans="15:17" x14ac:dyDescent="0.4">
      <c r="O109" s="50"/>
      <c r="P109" s="50"/>
      <c r="Q109" s="50"/>
    </row>
    <row r="110" spans="15:17" x14ac:dyDescent="0.4">
      <c r="O110" s="50"/>
      <c r="P110" s="50"/>
      <c r="Q110" s="50"/>
    </row>
    <row r="111" spans="15:17" x14ac:dyDescent="0.4">
      <c r="O111" s="50"/>
      <c r="P111" s="50"/>
      <c r="Q111" s="50"/>
    </row>
    <row r="112" spans="15:17" x14ac:dyDescent="0.4">
      <c r="O112" s="50"/>
      <c r="P112" s="50"/>
      <c r="Q112" s="50"/>
    </row>
    <row r="113" spans="15:17" x14ac:dyDescent="0.4">
      <c r="O113" s="50"/>
      <c r="P113" s="50"/>
      <c r="Q113" s="50"/>
    </row>
    <row r="114" spans="15:17" x14ac:dyDescent="0.4">
      <c r="O114" s="50"/>
      <c r="P114" s="50"/>
      <c r="Q114" s="50"/>
    </row>
    <row r="115" spans="15:17" x14ac:dyDescent="0.4">
      <c r="O115" s="50"/>
      <c r="P115" s="50"/>
      <c r="Q115" s="50"/>
    </row>
    <row r="116" spans="15:17" x14ac:dyDescent="0.4">
      <c r="O116" s="50"/>
      <c r="P116" s="50"/>
      <c r="Q116" s="50"/>
    </row>
    <row r="117" spans="15:17" x14ac:dyDescent="0.4">
      <c r="O117" s="50"/>
      <c r="P117" s="50"/>
      <c r="Q117" s="50"/>
    </row>
    <row r="329" spans="1:17" s="50" customFormat="1" x14ac:dyDescent="0.4">
      <c r="A329" s="51"/>
      <c r="B329" s="19"/>
      <c r="C329" s="19"/>
      <c r="D329" s="52"/>
      <c r="E329" s="53"/>
      <c r="F329" s="51"/>
      <c r="G329" s="19"/>
      <c r="H329" s="19"/>
      <c r="I329" s="19"/>
      <c r="J329" s="54"/>
      <c r="K329" s="19"/>
      <c r="L329" s="19"/>
      <c r="M329" s="19"/>
      <c r="N329" s="55"/>
      <c r="O329" s="19"/>
      <c r="P329" s="19"/>
      <c r="Q329" s="19"/>
    </row>
    <row r="330" spans="1:17" s="50" customFormat="1" x14ac:dyDescent="0.4">
      <c r="A330" s="51"/>
      <c r="B330" s="19"/>
      <c r="C330" s="19"/>
      <c r="D330" s="52"/>
      <c r="E330" s="53"/>
      <c r="F330" s="51"/>
      <c r="G330" s="19"/>
      <c r="H330" s="19"/>
      <c r="I330" s="19"/>
      <c r="J330" s="54"/>
      <c r="K330" s="19"/>
      <c r="L330" s="19"/>
      <c r="M330" s="19"/>
      <c r="N330" s="55"/>
      <c r="O330" s="19"/>
      <c r="P330" s="19"/>
      <c r="Q330" s="19"/>
    </row>
    <row r="331" spans="1:17" s="50" customFormat="1" x14ac:dyDescent="0.4">
      <c r="A331" s="51"/>
      <c r="B331" s="19"/>
      <c r="C331" s="19"/>
      <c r="D331" s="52"/>
      <c r="E331" s="53"/>
      <c r="F331" s="51"/>
      <c r="G331" s="19"/>
      <c r="H331" s="19"/>
      <c r="I331" s="19"/>
      <c r="J331" s="54"/>
      <c r="K331" s="19"/>
      <c r="L331" s="19"/>
      <c r="M331" s="19"/>
      <c r="N331" s="55"/>
      <c r="O331" s="19"/>
      <c r="P331" s="19"/>
      <c r="Q331" s="19"/>
    </row>
    <row r="332" spans="1:17" s="50" customFormat="1" x14ac:dyDescent="0.4">
      <c r="A332" s="51"/>
      <c r="B332" s="19"/>
      <c r="C332" s="19"/>
      <c r="D332" s="52"/>
      <c r="E332" s="53"/>
      <c r="F332" s="51"/>
      <c r="G332" s="19"/>
      <c r="H332" s="19"/>
      <c r="I332" s="19"/>
      <c r="J332" s="54"/>
      <c r="K332" s="19"/>
      <c r="L332" s="19"/>
      <c r="M332" s="19"/>
      <c r="N332" s="55"/>
      <c r="O332" s="19"/>
      <c r="P332" s="19"/>
      <c r="Q332" s="19"/>
    </row>
    <row r="333" spans="1:17" s="50" customFormat="1" x14ac:dyDescent="0.4">
      <c r="A333" s="51"/>
      <c r="B333" s="19"/>
      <c r="C333" s="19"/>
      <c r="D333" s="52"/>
      <c r="E333" s="53"/>
      <c r="F333" s="51"/>
      <c r="G333" s="19"/>
      <c r="H333" s="19"/>
      <c r="I333" s="19"/>
      <c r="J333" s="54"/>
      <c r="K333" s="19"/>
      <c r="L333" s="19"/>
      <c r="M333" s="19"/>
      <c r="N333" s="55"/>
      <c r="O333" s="19"/>
      <c r="P333" s="19"/>
      <c r="Q333" s="19"/>
    </row>
    <row r="334" spans="1:17" s="50" customFormat="1" x14ac:dyDescent="0.4">
      <c r="A334" s="51"/>
      <c r="B334" s="19"/>
      <c r="C334" s="19"/>
      <c r="D334" s="52"/>
      <c r="E334" s="53"/>
      <c r="F334" s="51"/>
      <c r="G334" s="19"/>
      <c r="H334" s="19"/>
      <c r="I334" s="19"/>
      <c r="J334" s="54"/>
      <c r="K334" s="19"/>
      <c r="L334" s="19"/>
      <c r="M334" s="19"/>
      <c r="N334" s="55"/>
      <c r="O334" s="19"/>
      <c r="P334" s="19"/>
      <c r="Q334" s="19"/>
    </row>
    <row r="335" spans="1:17" s="50" customFormat="1" x14ac:dyDescent="0.4">
      <c r="A335" s="51"/>
      <c r="B335" s="19"/>
      <c r="C335" s="19"/>
      <c r="D335" s="52"/>
      <c r="E335" s="53"/>
      <c r="F335" s="51"/>
      <c r="G335" s="19"/>
      <c r="H335" s="19"/>
      <c r="I335" s="19"/>
      <c r="J335" s="54"/>
      <c r="K335" s="19"/>
      <c r="L335" s="19"/>
      <c r="M335" s="19"/>
      <c r="N335" s="55"/>
      <c r="O335" s="19"/>
      <c r="P335" s="19"/>
      <c r="Q335" s="19"/>
    </row>
    <row r="336" spans="1:17" s="50" customFormat="1" x14ac:dyDescent="0.4">
      <c r="A336" s="51"/>
      <c r="B336" s="19"/>
      <c r="C336" s="19"/>
      <c r="D336" s="52"/>
      <c r="E336" s="53"/>
      <c r="F336" s="51"/>
      <c r="G336" s="19"/>
      <c r="H336" s="19"/>
      <c r="I336" s="19"/>
      <c r="J336" s="54"/>
      <c r="K336" s="19"/>
      <c r="L336" s="19"/>
      <c r="M336" s="19"/>
      <c r="N336" s="55"/>
      <c r="O336" s="19"/>
      <c r="P336" s="19"/>
      <c r="Q336" s="19"/>
    </row>
    <row r="337" spans="1:17" s="50" customFormat="1" x14ac:dyDescent="0.4">
      <c r="A337" s="51"/>
      <c r="B337" s="19"/>
      <c r="C337" s="19"/>
      <c r="D337" s="52"/>
      <c r="E337" s="53"/>
      <c r="F337" s="51"/>
      <c r="G337" s="19"/>
      <c r="H337" s="19"/>
      <c r="I337" s="19"/>
      <c r="J337" s="54"/>
      <c r="K337" s="19"/>
      <c r="L337" s="19"/>
      <c r="M337" s="19"/>
      <c r="N337" s="55"/>
      <c r="O337" s="19"/>
      <c r="P337" s="19"/>
      <c r="Q337" s="19"/>
    </row>
    <row r="338" spans="1:17" s="50" customFormat="1" x14ac:dyDescent="0.4">
      <c r="A338" s="51"/>
      <c r="B338" s="19"/>
      <c r="C338" s="19"/>
      <c r="D338" s="52"/>
      <c r="E338" s="53"/>
      <c r="F338" s="51"/>
      <c r="G338" s="19"/>
      <c r="H338" s="19"/>
      <c r="I338" s="19"/>
      <c r="J338" s="54"/>
      <c r="K338" s="19"/>
      <c r="L338" s="19"/>
      <c r="M338" s="19"/>
      <c r="N338" s="55"/>
      <c r="O338" s="19"/>
      <c r="P338" s="19"/>
      <c r="Q338" s="19"/>
    </row>
    <row r="339" spans="1:17" s="50" customFormat="1" x14ac:dyDescent="0.4">
      <c r="A339" s="51"/>
      <c r="B339" s="19"/>
      <c r="C339" s="19"/>
      <c r="D339" s="52"/>
      <c r="E339" s="53"/>
      <c r="F339" s="51"/>
      <c r="G339" s="19"/>
      <c r="H339" s="19"/>
      <c r="I339" s="19"/>
      <c r="J339" s="54"/>
      <c r="K339" s="19"/>
      <c r="L339" s="19"/>
      <c r="M339" s="19"/>
      <c r="N339" s="55"/>
      <c r="O339" s="19"/>
      <c r="P339" s="19"/>
      <c r="Q339" s="19"/>
    </row>
    <row r="340" spans="1:17" s="50" customFormat="1" x14ac:dyDescent="0.4">
      <c r="A340" s="51"/>
      <c r="B340" s="19"/>
      <c r="C340" s="19"/>
      <c r="D340" s="52"/>
      <c r="E340" s="53"/>
      <c r="F340" s="51"/>
      <c r="G340" s="19"/>
      <c r="H340" s="19"/>
      <c r="I340" s="19"/>
      <c r="J340" s="54"/>
      <c r="K340" s="19"/>
      <c r="L340" s="19"/>
      <c r="M340" s="19"/>
      <c r="N340" s="55"/>
      <c r="O340" s="19"/>
      <c r="P340" s="19"/>
      <c r="Q340" s="19"/>
    </row>
    <row r="341" spans="1:17" s="50" customFormat="1" x14ac:dyDescent="0.4">
      <c r="A341" s="51"/>
      <c r="B341" s="19"/>
      <c r="C341" s="19"/>
      <c r="D341" s="52"/>
      <c r="E341" s="53"/>
      <c r="F341" s="51"/>
      <c r="G341" s="19"/>
      <c r="H341" s="19"/>
      <c r="I341" s="19"/>
      <c r="J341" s="54"/>
      <c r="K341" s="19"/>
      <c r="L341" s="19"/>
      <c r="M341" s="19"/>
      <c r="N341" s="55"/>
      <c r="O341" s="19"/>
      <c r="P341" s="19"/>
      <c r="Q341" s="19"/>
    </row>
  </sheetData>
  <mergeCells count="25">
    <mergeCell ref="M5:M37"/>
    <mergeCell ref="N5:N37"/>
    <mergeCell ref="O5:O37"/>
    <mergeCell ref="P5:P37"/>
    <mergeCell ref="Q5:Q37"/>
    <mergeCell ref="P3:P4"/>
    <mergeCell ref="Q3:Q4"/>
    <mergeCell ref="A5:A37"/>
    <mergeCell ref="B5:B37"/>
    <mergeCell ref="C5:C37"/>
    <mergeCell ref="D5:D37"/>
    <mergeCell ref="E5:E37"/>
    <mergeCell ref="F5:F37"/>
    <mergeCell ref="J5:J37"/>
    <mergeCell ref="L5:L37"/>
    <mergeCell ref="A1:Q1"/>
    <mergeCell ref="A2:Q2"/>
    <mergeCell ref="A3:A4"/>
    <mergeCell ref="B3:F3"/>
    <mergeCell ref="G3:I3"/>
    <mergeCell ref="J3:J4"/>
    <mergeCell ref="K3:K4"/>
    <mergeCell ref="L3:L4"/>
    <mergeCell ref="M3:M4"/>
    <mergeCell ref="O3:O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44" fitToHeight="0" orientation="portrait" r:id="rId1"/>
  <headerFooter>
    <oddFooter>&amp;R
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9"/>
  <sheetViews>
    <sheetView tabSelected="1" view="pageBreakPreview" zoomScale="40" zoomScaleNormal="100" zoomScaleSheetLayoutView="4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P6" sqref="P6"/>
    </sheetView>
  </sheetViews>
  <sheetFormatPr defaultColWidth="8.90625" defaultRowHeight="17" x14ac:dyDescent="0.4"/>
  <cols>
    <col min="1" max="1" width="6.7265625" style="51" customWidth="1"/>
    <col min="2" max="2" width="8.7265625" style="19" customWidth="1"/>
    <col min="3" max="3" width="12.90625" style="19" bestFit="1" customWidth="1"/>
    <col min="4" max="4" width="10.26953125" style="52" bestFit="1" customWidth="1"/>
    <col min="5" max="5" width="11.90625" style="53" customWidth="1"/>
    <col min="6" max="6" width="14.26953125" style="51" customWidth="1"/>
    <col min="7" max="7" width="16.6328125" style="19" bestFit="1" customWidth="1"/>
    <col min="8" max="9" width="6.6328125" style="19" bestFit="1" customWidth="1"/>
    <col min="10" max="10" width="14.26953125" style="54" bestFit="1" customWidth="1"/>
    <col min="11" max="11" width="16.7265625" style="19" bestFit="1" customWidth="1"/>
    <col min="12" max="12" width="16.90625" style="19" customWidth="1"/>
    <col min="13" max="13" width="15.7265625" style="19" customWidth="1"/>
    <col min="14" max="14" width="25.453125" style="55" hidden="1" customWidth="1"/>
    <col min="15" max="15" width="12.7265625" style="19" customWidth="1"/>
    <col min="16" max="16" width="15.08984375" style="19" customWidth="1"/>
    <col min="17" max="17" width="14.6328125" style="19" customWidth="1"/>
    <col min="18" max="16384" width="8.90625" style="19"/>
  </cols>
  <sheetData>
    <row r="1" spans="1:17" ht="25" x14ac:dyDescent="0.4">
      <c r="A1" s="16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  <c r="Q1" s="18"/>
    </row>
    <row r="2" spans="1:17" x14ac:dyDescent="0.4">
      <c r="A2" s="20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</row>
    <row r="3" spans="1:17" ht="68" x14ac:dyDescent="0.4">
      <c r="A3" s="23" t="s">
        <v>14</v>
      </c>
      <c r="B3" s="23" t="s">
        <v>15</v>
      </c>
      <c r="C3" s="23"/>
      <c r="D3" s="23"/>
      <c r="E3" s="23"/>
      <c r="F3" s="23"/>
      <c r="G3" s="24" t="s">
        <v>16</v>
      </c>
      <c r="H3" s="24"/>
      <c r="I3" s="24"/>
      <c r="J3" s="25" t="s">
        <v>17</v>
      </c>
      <c r="K3" s="26" t="s">
        <v>77</v>
      </c>
      <c r="L3" s="26" t="s">
        <v>78</v>
      </c>
      <c r="M3" s="23" t="s">
        <v>20</v>
      </c>
      <c r="N3" s="27" t="s">
        <v>21</v>
      </c>
      <c r="O3" s="28" t="s">
        <v>22</v>
      </c>
      <c r="P3" s="28" t="s">
        <v>23</v>
      </c>
      <c r="Q3" s="28" t="s">
        <v>24</v>
      </c>
    </row>
    <row r="4" spans="1:17" ht="51" x14ac:dyDescent="0.4">
      <c r="A4" s="23"/>
      <c r="B4" s="29" t="s">
        <v>25</v>
      </c>
      <c r="C4" s="29" t="s">
        <v>26</v>
      </c>
      <c r="D4" s="30" t="s">
        <v>27</v>
      </c>
      <c r="E4" s="31" t="s">
        <v>28</v>
      </c>
      <c r="F4" s="29" t="s">
        <v>29</v>
      </c>
      <c r="G4" s="29" t="s">
        <v>30</v>
      </c>
      <c r="H4" s="32" t="s">
        <v>31</v>
      </c>
      <c r="I4" s="32" t="s">
        <v>32</v>
      </c>
      <c r="J4" s="25"/>
      <c r="K4" s="26"/>
      <c r="L4" s="26"/>
      <c r="M4" s="23"/>
      <c r="N4" s="33" t="s">
        <v>33</v>
      </c>
      <c r="O4" s="28"/>
      <c r="P4" s="28"/>
      <c r="Q4" s="28"/>
    </row>
    <row r="5" spans="1:17" ht="102" x14ac:dyDescent="0.4">
      <c r="A5" s="35" t="s">
        <v>79</v>
      </c>
      <c r="B5" s="35" t="s">
        <v>80</v>
      </c>
      <c r="C5" s="35" t="s">
        <v>81</v>
      </c>
      <c r="D5" s="56" t="s">
        <v>82</v>
      </c>
      <c r="E5" s="57">
        <v>99.41</v>
      </c>
      <c r="F5" s="35" t="s">
        <v>83</v>
      </c>
      <c r="G5" s="35" t="s">
        <v>84</v>
      </c>
      <c r="H5" s="36">
        <v>1</v>
      </c>
      <c r="I5" s="35">
        <v>1</v>
      </c>
      <c r="J5" s="38">
        <v>28000</v>
      </c>
      <c r="K5" s="38">
        <f>ROUNDUP(J5*E5,-2)*0.8</f>
        <v>2226800</v>
      </c>
      <c r="L5" s="38">
        <f t="shared" ref="L5:L8" si="0">K5</f>
        <v>2226800</v>
      </c>
      <c r="M5" s="38">
        <f t="shared" ref="M5:M8" si="1">ROUNDUP(L5*0.1,-3)</f>
        <v>223000</v>
      </c>
      <c r="N5" s="58" t="s">
        <v>85</v>
      </c>
      <c r="O5" s="59" t="s">
        <v>73</v>
      </c>
      <c r="P5" s="59"/>
      <c r="Q5" s="59"/>
    </row>
    <row r="6" spans="1:17" ht="135.75" customHeight="1" x14ac:dyDescent="0.4">
      <c r="A6" s="35" t="s">
        <v>86</v>
      </c>
      <c r="B6" s="35" t="s">
        <v>80</v>
      </c>
      <c r="C6" s="35" t="s">
        <v>81</v>
      </c>
      <c r="D6" s="56" t="s">
        <v>87</v>
      </c>
      <c r="E6" s="57">
        <v>373.53</v>
      </c>
      <c r="F6" s="35" t="s">
        <v>83</v>
      </c>
      <c r="G6" s="35" t="s">
        <v>84</v>
      </c>
      <c r="H6" s="36">
        <v>1</v>
      </c>
      <c r="I6" s="35">
        <v>1</v>
      </c>
      <c r="J6" s="38">
        <v>28000</v>
      </c>
      <c r="K6" s="38">
        <f t="shared" ref="K6:K8" si="2">ROUNDUP(J6*E6,-2)*0.8</f>
        <v>8367120</v>
      </c>
      <c r="L6" s="38">
        <f t="shared" si="0"/>
        <v>8367120</v>
      </c>
      <c r="M6" s="38">
        <f t="shared" si="1"/>
        <v>837000</v>
      </c>
      <c r="N6" s="58" t="s">
        <v>88</v>
      </c>
      <c r="O6" s="59" t="s">
        <v>73</v>
      </c>
      <c r="P6" s="59"/>
      <c r="Q6" s="59"/>
    </row>
    <row r="7" spans="1:17" ht="116.25" customHeight="1" x14ac:dyDescent="0.4">
      <c r="A7" s="35" t="s">
        <v>89</v>
      </c>
      <c r="B7" s="35" t="s">
        <v>80</v>
      </c>
      <c r="C7" s="35" t="s">
        <v>81</v>
      </c>
      <c r="D7" s="56" t="s">
        <v>90</v>
      </c>
      <c r="E7" s="57">
        <v>507.58</v>
      </c>
      <c r="F7" s="35" t="s">
        <v>83</v>
      </c>
      <c r="G7" s="35" t="s">
        <v>84</v>
      </c>
      <c r="H7" s="36">
        <v>1</v>
      </c>
      <c r="I7" s="35">
        <v>1</v>
      </c>
      <c r="J7" s="38">
        <v>28000</v>
      </c>
      <c r="K7" s="38">
        <f t="shared" si="2"/>
        <v>11369840</v>
      </c>
      <c r="L7" s="38">
        <f t="shared" si="0"/>
        <v>11369840</v>
      </c>
      <c r="M7" s="38">
        <f t="shared" si="1"/>
        <v>1137000</v>
      </c>
      <c r="N7" s="58" t="s">
        <v>91</v>
      </c>
      <c r="O7" s="59" t="s">
        <v>73</v>
      </c>
      <c r="P7" s="59"/>
      <c r="Q7" s="59"/>
    </row>
    <row r="8" spans="1:17" ht="66" customHeight="1" x14ac:dyDescent="0.4">
      <c r="A8" s="60" t="s">
        <v>92</v>
      </c>
      <c r="B8" s="60" t="s">
        <v>93</v>
      </c>
      <c r="C8" s="60" t="s">
        <v>94</v>
      </c>
      <c r="D8" s="61" t="s">
        <v>95</v>
      </c>
      <c r="E8" s="62">
        <v>275.98</v>
      </c>
      <c r="F8" s="60" t="s">
        <v>38</v>
      </c>
      <c r="G8" s="60" t="s">
        <v>96</v>
      </c>
      <c r="H8" s="63">
        <v>1</v>
      </c>
      <c r="I8" s="60">
        <v>1</v>
      </c>
      <c r="J8" s="64">
        <v>28000</v>
      </c>
      <c r="K8" s="64">
        <f t="shared" si="2"/>
        <v>6182000</v>
      </c>
      <c r="L8" s="64">
        <f t="shared" si="0"/>
        <v>6182000</v>
      </c>
      <c r="M8" s="64">
        <f t="shared" si="1"/>
        <v>619000</v>
      </c>
      <c r="N8" s="65" t="s">
        <v>97</v>
      </c>
      <c r="O8" s="59"/>
      <c r="P8" s="59"/>
      <c r="Q8" s="59"/>
    </row>
    <row r="98" spans="15:17" x14ac:dyDescent="0.4">
      <c r="O98" s="50"/>
      <c r="P98" s="50"/>
      <c r="Q98" s="50"/>
    </row>
    <row r="99" spans="15:17" x14ac:dyDescent="0.4">
      <c r="O99" s="50"/>
      <c r="P99" s="50"/>
      <c r="Q99" s="50"/>
    </row>
    <row r="100" spans="15:17" x14ac:dyDescent="0.4">
      <c r="O100" s="50"/>
      <c r="P100" s="50"/>
      <c r="Q100" s="50"/>
    </row>
    <row r="101" spans="15:17" x14ac:dyDescent="0.4">
      <c r="O101" s="50"/>
      <c r="P101" s="50"/>
      <c r="Q101" s="50"/>
    </row>
    <row r="102" spans="15:17" x14ac:dyDescent="0.4">
      <c r="O102" s="50"/>
      <c r="P102" s="50"/>
      <c r="Q102" s="50"/>
    </row>
    <row r="103" spans="15:17" x14ac:dyDescent="0.4">
      <c r="O103" s="50"/>
      <c r="P103" s="50"/>
      <c r="Q103" s="50"/>
    </row>
    <row r="104" spans="15:17" x14ac:dyDescent="0.4">
      <c r="O104" s="50"/>
      <c r="P104" s="50"/>
      <c r="Q104" s="50"/>
    </row>
    <row r="105" spans="15:17" x14ac:dyDescent="0.4">
      <c r="O105" s="50"/>
      <c r="P105" s="50"/>
      <c r="Q105" s="50"/>
    </row>
    <row r="106" spans="15:17" x14ac:dyDescent="0.4">
      <c r="O106" s="50"/>
      <c r="P106" s="50"/>
      <c r="Q106" s="50"/>
    </row>
    <row r="107" spans="15:17" x14ac:dyDescent="0.4">
      <c r="O107" s="50"/>
      <c r="P107" s="50"/>
      <c r="Q107" s="50"/>
    </row>
    <row r="108" spans="15:17" x14ac:dyDescent="0.4">
      <c r="O108" s="50"/>
      <c r="P108" s="50"/>
      <c r="Q108" s="50"/>
    </row>
    <row r="109" spans="15:17" x14ac:dyDescent="0.4">
      <c r="O109" s="50"/>
      <c r="P109" s="50"/>
      <c r="Q109" s="50"/>
    </row>
    <row r="110" spans="15:17" x14ac:dyDescent="0.4">
      <c r="O110" s="50"/>
      <c r="P110" s="50"/>
      <c r="Q110" s="50"/>
    </row>
    <row r="317" spans="1:17" s="50" customFormat="1" x14ac:dyDescent="0.4">
      <c r="A317" s="51"/>
      <c r="B317" s="19"/>
      <c r="C317" s="19"/>
      <c r="D317" s="52"/>
      <c r="E317" s="53"/>
      <c r="F317" s="51"/>
      <c r="G317" s="19"/>
      <c r="H317" s="19"/>
      <c r="I317" s="19"/>
      <c r="J317" s="54"/>
      <c r="K317" s="19"/>
      <c r="L317" s="19"/>
      <c r="M317" s="19"/>
      <c r="N317" s="55"/>
      <c r="O317" s="19"/>
      <c r="P317" s="19"/>
      <c r="Q317" s="19"/>
    </row>
    <row r="318" spans="1:17" s="50" customFormat="1" x14ac:dyDescent="0.4">
      <c r="A318" s="51"/>
      <c r="B318" s="19"/>
      <c r="C318" s="19"/>
      <c r="D318" s="52"/>
      <c r="E318" s="53"/>
      <c r="F318" s="51"/>
      <c r="G318" s="19"/>
      <c r="H318" s="19"/>
      <c r="I318" s="19"/>
      <c r="J318" s="54"/>
      <c r="K318" s="19"/>
      <c r="L318" s="19"/>
      <c r="M318" s="19"/>
      <c r="N318" s="55"/>
      <c r="O318" s="19"/>
      <c r="P318" s="19"/>
      <c r="Q318" s="19"/>
    </row>
    <row r="319" spans="1:17" s="50" customFormat="1" x14ac:dyDescent="0.4">
      <c r="A319" s="51"/>
      <c r="B319" s="19"/>
      <c r="C319" s="19"/>
      <c r="D319" s="52"/>
      <c r="E319" s="53"/>
      <c r="F319" s="51"/>
      <c r="G319" s="19"/>
      <c r="H319" s="19"/>
      <c r="I319" s="19"/>
      <c r="J319" s="54"/>
      <c r="K319" s="19"/>
      <c r="L319" s="19"/>
      <c r="M319" s="19"/>
      <c r="N319" s="55"/>
      <c r="O319" s="19"/>
      <c r="P319" s="19"/>
      <c r="Q319" s="19"/>
    </row>
    <row r="320" spans="1:17" s="50" customFormat="1" x14ac:dyDescent="0.4">
      <c r="A320" s="51"/>
      <c r="B320" s="19"/>
      <c r="C320" s="19"/>
      <c r="D320" s="52"/>
      <c r="E320" s="53"/>
      <c r="F320" s="51"/>
      <c r="G320" s="19"/>
      <c r="H320" s="19"/>
      <c r="I320" s="19"/>
      <c r="J320" s="54"/>
      <c r="K320" s="19"/>
      <c r="L320" s="19"/>
      <c r="M320" s="19"/>
      <c r="N320" s="55"/>
      <c r="O320" s="19"/>
      <c r="P320" s="19"/>
      <c r="Q320" s="19"/>
    </row>
    <row r="321" spans="1:17" s="50" customFormat="1" x14ac:dyDescent="0.4">
      <c r="A321" s="51"/>
      <c r="B321" s="19"/>
      <c r="C321" s="19"/>
      <c r="D321" s="52"/>
      <c r="E321" s="53"/>
      <c r="F321" s="51"/>
      <c r="G321" s="19"/>
      <c r="H321" s="19"/>
      <c r="I321" s="19"/>
      <c r="J321" s="54"/>
      <c r="K321" s="19"/>
      <c r="L321" s="19"/>
      <c r="M321" s="19"/>
      <c r="N321" s="55"/>
      <c r="O321" s="19"/>
      <c r="P321" s="19"/>
      <c r="Q321" s="19"/>
    </row>
    <row r="322" spans="1:17" s="50" customFormat="1" x14ac:dyDescent="0.4">
      <c r="A322" s="51"/>
      <c r="B322" s="19"/>
      <c r="C322" s="19"/>
      <c r="D322" s="52"/>
      <c r="E322" s="53"/>
      <c r="F322" s="51"/>
      <c r="G322" s="19"/>
      <c r="H322" s="19"/>
      <c r="I322" s="19"/>
      <c r="J322" s="54"/>
      <c r="K322" s="19"/>
      <c r="L322" s="19"/>
      <c r="M322" s="19"/>
      <c r="N322" s="55"/>
      <c r="O322" s="19"/>
      <c r="P322" s="19"/>
      <c r="Q322" s="19"/>
    </row>
    <row r="323" spans="1:17" s="50" customFormat="1" x14ac:dyDescent="0.4">
      <c r="A323" s="51"/>
      <c r="B323" s="19"/>
      <c r="C323" s="19"/>
      <c r="D323" s="52"/>
      <c r="E323" s="53"/>
      <c r="F323" s="51"/>
      <c r="G323" s="19"/>
      <c r="H323" s="19"/>
      <c r="I323" s="19"/>
      <c r="J323" s="54"/>
      <c r="K323" s="19"/>
      <c r="L323" s="19"/>
      <c r="M323" s="19"/>
      <c r="N323" s="55"/>
      <c r="O323" s="19"/>
      <c r="P323" s="19"/>
      <c r="Q323" s="19"/>
    </row>
    <row r="324" spans="1:17" s="50" customFormat="1" x14ac:dyDescent="0.4">
      <c r="A324" s="51"/>
      <c r="B324" s="19"/>
      <c r="C324" s="19"/>
      <c r="D324" s="52"/>
      <c r="E324" s="53"/>
      <c r="F324" s="51"/>
      <c r="G324" s="19"/>
      <c r="H324" s="19"/>
      <c r="I324" s="19"/>
      <c r="J324" s="54"/>
      <c r="K324" s="19"/>
      <c r="L324" s="19"/>
      <c r="M324" s="19"/>
      <c r="N324" s="55"/>
      <c r="O324" s="19"/>
      <c r="P324" s="19"/>
      <c r="Q324" s="19"/>
    </row>
    <row r="325" spans="1:17" s="50" customFormat="1" x14ac:dyDescent="0.4">
      <c r="A325" s="51"/>
      <c r="B325" s="19"/>
      <c r="C325" s="19"/>
      <c r="D325" s="52"/>
      <c r="E325" s="53"/>
      <c r="F325" s="51"/>
      <c r="G325" s="19"/>
      <c r="H325" s="19"/>
      <c r="I325" s="19"/>
      <c r="J325" s="54"/>
      <c r="K325" s="19"/>
      <c r="L325" s="19"/>
      <c r="M325" s="19"/>
      <c r="N325" s="55"/>
      <c r="O325" s="19"/>
      <c r="P325" s="19"/>
      <c r="Q325" s="19"/>
    </row>
    <row r="326" spans="1:17" s="50" customFormat="1" x14ac:dyDescent="0.4">
      <c r="A326" s="51"/>
      <c r="B326" s="19"/>
      <c r="C326" s="19"/>
      <c r="D326" s="52"/>
      <c r="E326" s="53"/>
      <c r="F326" s="51"/>
      <c r="G326" s="19"/>
      <c r="H326" s="19"/>
      <c r="I326" s="19"/>
      <c r="J326" s="54"/>
      <c r="K326" s="19"/>
      <c r="L326" s="19"/>
      <c r="M326" s="19"/>
      <c r="N326" s="55"/>
      <c r="O326" s="19"/>
      <c r="P326" s="19"/>
      <c r="Q326" s="19"/>
    </row>
    <row r="327" spans="1:17" s="50" customFormat="1" x14ac:dyDescent="0.4">
      <c r="A327" s="51"/>
      <c r="B327" s="19"/>
      <c r="C327" s="19"/>
      <c r="D327" s="52"/>
      <c r="E327" s="53"/>
      <c r="F327" s="51"/>
      <c r="G327" s="19"/>
      <c r="H327" s="19"/>
      <c r="I327" s="19"/>
      <c r="J327" s="54"/>
      <c r="K327" s="19"/>
      <c r="L327" s="19"/>
      <c r="M327" s="19"/>
      <c r="N327" s="55"/>
      <c r="O327" s="19"/>
      <c r="P327" s="19"/>
      <c r="Q327" s="19"/>
    </row>
    <row r="328" spans="1:17" s="50" customFormat="1" x14ac:dyDescent="0.4">
      <c r="A328" s="51"/>
      <c r="B328" s="19"/>
      <c r="C328" s="19"/>
      <c r="D328" s="52"/>
      <c r="E328" s="53"/>
      <c r="F328" s="51"/>
      <c r="G328" s="19"/>
      <c r="H328" s="19"/>
      <c r="I328" s="19"/>
      <c r="J328" s="54"/>
      <c r="K328" s="19"/>
      <c r="L328" s="19"/>
      <c r="M328" s="19"/>
      <c r="N328" s="55"/>
      <c r="O328" s="19"/>
      <c r="P328" s="19"/>
      <c r="Q328" s="19"/>
    </row>
    <row r="329" spans="1:17" s="50" customFormat="1" x14ac:dyDescent="0.4">
      <c r="A329" s="51"/>
      <c r="B329" s="19"/>
      <c r="C329" s="19"/>
      <c r="D329" s="52"/>
      <c r="E329" s="53"/>
      <c r="F329" s="51"/>
      <c r="G329" s="19"/>
      <c r="H329" s="19"/>
      <c r="I329" s="19"/>
      <c r="J329" s="54"/>
      <c r="K329" s="19"/>
      <c r="L329" s="19"/>
      <c r="M329" s="19"/>
      <c r="N329" s="55"/>
      <c r="O329" s="19"/>
      <c r="P329" s="19"/>
      <c r="Q329" s="19"/>
    </row>
  </sheetData>
  <mergeCells count="12">
    <mergeCell ref="P3:P4"/>
    <mergeCell ref="Q3:Q4"/>
    <mergeCell ref="A1:Q1"/>
    <mergeCell ref="A2:Q2"/>
    <mergeCell ref="A3:A4"/>
    <mergeCell ref="B3:F3"/>
    <mergeCell ref="G3:I3"/>
    <mergeCell ref="J3:J4"/>
    <mergeCell ref="K3:K4"/>
    <mergeCell ref="L3:L4"/>
    <mergeCell ref="M3:M4"/>
    <mergeCell ref="O3:O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50" fitToHeight="0" orientation="portrait" r:id="rId1"/>
  <headerFooter>
    <oddFooter>&amp;R
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開標紀錄</vt:lpstr>
      <vt:lpstr>22（1）開標清冊</vt:lpstr>
      <vt:lpstr>21（2）開標清冊</vt:lpstr>
      <vt:lpstr>'21（2）開標清冊'!Print_Area</vt:lpstr>
      <vt:lpstr>'22（1）開標清冊'!Print_Area</vt:lpstr>
      <vt:lpstr>'21（2）開標清冊'!Print_Titles</vt:lpstr>
      <vt:lpstr>'22（1）開標清冊'!Print_Titles</vt:lpstr>
    </vt:vector>
  </TitlesOfParts>
  <Company>苗栗縣政府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戴松萍</dc:creator>
  <cp:lastModifiedBy>李建樺</cp:lastModifiedBy>
  <cp:lastPrinted>2019-11-14T03:12:34Z</cp:lastPrinted>
  <dcterms:created xsi:type="dcterms:W3CDTF">2016-09-06T03:24:19Z</dcterms:created>
  <dcterms:modified xsi:type="dcterms:W3CDTF">2021-03-19T04:00:08Z</dcterms:modified>
</cp:coreProperties>
</file>