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5371" windowWidth="11880" windowHeight="6465" tabRatio="604" firstSheet="3" activeTab="8"/>
  </bookViews>
  <sheets>
    <sheet name="設定" sheetId="1" r:id="rId1"/>
    <sheet name="請示單" sheetId="2" r:id="rId2"/>
    <sheet name=" 黏貼憑證" sheetId="3" r:id="rId3"/>
    <sheet name="分期付款表" sheetId="4" r:id="rId4"/>
    <sheet name="分批付款表" sheetId="5" r:id="rId5"/>
    <sheet name="分攤表" sheetId="6" r:id="rId6"/>
    <sheet name="收據" sheetId="7" r:id="rId7"/>
    <sheet name="支出證明" sheetId="8" r:id="rId8"/>
    <sheet name="空白請示單 " sheetId="9" r:id="rId9"/>
    <sheet name=" 空白黏貼憑證" sheetId="10" r:id="rId10"/>
  </sheets>
  <definedNames>
    <definedName name="_xlnm.Print_Area" localSheetId="3">'分期付款表'!$A$1:$E$15</definedName>
    <definedName name="_xlnm.Print_Area" localSheetId="5">'分攤表'!$A$1:$H$31</definedName>
    <definedName name="_xlnm.Print_Area" localSheetId="8">'空白請示單 '!$A$1:$N$22</definedName>
    <definedName name="_xlnm.Print_Area" localSheetId="1">'請示單'!$A$1:$N$22</definedName>
  </definedNames>
  <calcPr fullCalcOnLoad="1"/>
</workbook>
</file>

<file path=xl/comments1.xml><?xml version="1.0" encoding="utf-8"?>
<comments xmlns="http://schemas.openxmlformats.org/spreadsheetml/2006/main">
  <authors>
    <author>行政院研考會</author>
  </authors>
  <commentList>
    <comment ref="A10" authorId="0">
      <text>
        <r>
          <rPr>
            <b/>
            <sz val="9"/>
            <rFont val="新細明體"/>
            <family val="1"/>
          </rPr>
          <t>請查
預算書
右上角</t>
        </r>
        <r>
          <rPr>
            <sz val="9"/>
            <rFont val="新細明體"/>
            <family val="1"/>
          </rPr>
          <t xml:space="preserve">
</t>
        </r>
      </text>
    </comment>
    <comment ref="A1" authorId="0">
      <text>
        <r>
          <rPr>
            <sz val="18"/>
            <rFont val="新細明體"/>
            <family val="1"/>
          </rPr>
          <t>待俢正
1.列印範圍未設!
2.收據加戶名&amp;帳號
3.收據案由太小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行政院研考會</author>
  </authors>
  <commentList>
    <comment ref="J7" authorId="0">
      <text>
        <r>
          <rPr>
            <sz val="9"/>
            <color indexed="10"/>
            <rFont val="新細明體"/>
            <family val="1"/>
          </rPr>
          <t>四捨五入取整數
請核對!!</t>
        </r>
        <r>
          <rPr>
            <sz val="9"/>
            <rFont val="新細明體"/>
            <family val="1"/>
          </rPr>
          <t xml:space="preserve">
</t>
        </r>
      </text>
    </comment>
    <comment ref="F3" authorId="0">
      <text>
        <r>
          <rPr>
            <sz val="9"/>
            <rFont val="新細明體"/>
            <family val="1"/>
          </rPr>
          <t>請自行更改
亦可複製貼上右側</t>
        </r>
        <r>
          <rPr>
            <sz val="9"/>
            <color indexed="12"/>
            <rFont val="新細明體"/>
            <family val="1"/>
          </rPr>
          <t>今天日期</t>
        </r>
        <r>
          <rPr>
            <sz val="9"/>
            <rFont val="新細明體"/>
            <family val="1"/>
          </rPr>
          <t xml:space="preserve">
</t>
        </r>
      </text>
    </comment>
    <comment ref="P2" authorId="0">
      <text>
        <r>
          <rPr>
            <b/>
            <sz val="9"/>
            <rFont val="新細明體"/>
            <family val="1"/>
          </rPr>
          <t>供</t>
        </r>
        <r>
          <rPr>
            <b/>
            <sz val="9"/>
            <color indexed="10"/>
            <rFont val="新細明體"/>
            <family val="1"/>
          </rPr>
          <t>複製、貼上</t>
        </r>
        <r>
          <rPr>
            <b/>
            <sz val="9"/>
            <rFont val="新細明體"/>
            <family val="1"/>
          </rPr>
          <t>用,
(不會列印出來)</t>
        </r>
      </text>
    </comment>
    <comment ref="P7" authorId="0">
      <text>
        <r>
          <rPr>
            <sz val="9"/>
            <color indexed="10"/>
            <rFont val="新細明體"/>
            <family val="1"/>
          </rPr>
          <t>請自行更新;
常用且項目較多者亦可另存成一工作表</t>
        </r>
        <r>
          <rPr>
            <sz val="9"/>
            <rFont val="新細明體"/>
            <family val="1"/>
          </rPr>
          <t xml:space="preserve">
</t>
        </r>
      </text>
    </comment>
    <comment ref="A1" authorId="0">
      <text>
        <r>
          <rPr>
            <b/>
            <sz val="12"/>
            <rFont val="新細明體"/>
            <family val="1"/>
          </rPr>
          <t>註:動用</t>
        </r>
        <r>
          <rPr>
            <b/>
            <sz val="12"/>
            <color indexed="10"/>
            <rFont val="新細明體"/>
            <family val="1"/>
          </rPr>
          <t>保留款、預付轉正、墊付款</t>
        </r>
        <r>
          <rPr>
            <b/>
            <sz val="12"/>
            <rFont val="新細明體"/>
            <family val="1"/>
          </rPr>
          <t xml:space="preserve">
請於請示單左上角敍明!</t>
        </r>
        <r>
          <rPr>
            <sz val="12"/>
            <rFont val="新細明體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行政院研考會</author>
  </authors>
  <commentList>
    <comment ref="C3" authorId="0">
      <text>
        <r>
          <rPr>
            <b/>
            <sz val="14"/>
            <rFont val="新細明體"/>
            <family val="1"/>
          </rPr>
          <t>講師費;工資;裁判費;交通費(單獨註明)</t>
        </r>
      </text>
    </comment>
  </commentList>
</comments>
</file>

<file path=xl/comments9.xml><?xml version="1.0" encoding="utf-8"?>
<comments xmlns="http://schemas.openxmlformats.org/spreadsheetml/2006/main">
  <authors>
    <author>行政院研考會</author>
  </authors>
  <commentList>
    <comment ref="J7" authorId="0">
      <text>
        <r>
          <rPr>
            <sz val="9"/>
            <color indexed="10"/>
            <rFont val="新細明體"/>
            <family val="1"/>
          </rPr>
          <t>四捨五入取整數
請核對!!</t>
        </r>
        <r>
          <rPr>
            <sz val="9"/>
            <rFont val="新細明體"/>
            <family val="1"/>
          </rPr>
          <t xml:space="preserve">
</t>
        </r>
      </text>
    </comment>
    <comment ref="F3" authorId="0">
      <text>
        <r>
          <rPr>
            <sz val="9"/>
            <rFont val="新細明體"/>
            <family val="1"/>
          </rPr>
          <t>請自行更改
亦可複製貼上右側</t>
        </r>
        <r>
          <rPr>
            <sz val="9"/>
            <color indexed="12"/>
            <rFont val="新細明體"/>
            <family val="1"/>
          </rPr>
          <t>今天日期</t>
        </r>
        <r>
          <rPr>
            <sz val="9"/>
            <rFont val="新細明體"/>
            <family val="1"/>
          </rPr>
          <t xml:space="preserve">
</t>
        </r>
      </text>
    </comment>
    <comment ref="P2" authorId="0">
      <text>
        <r>
          <rPr>
            <b/>
            <sz val="9"/>
            <rFont val="新細明體"/>
            <family val="1"/>
          </rPr>
          <t>供</t>
        </r>
        <r>
          <rPr>
            <b/>
            <sz val="9"/>
            <color indexed="10"/>
            <rFont val="新細明體"/>
            <family val="1"/>
          </rPr>
          <t>複製、貼上</t>
        </r>
        <r>
          <rPr>
            <b/>
            <sz val="9"/>
            <rFont val="新細明體"/>
            <family val="1"/>
          </rPr>
          <t>用,
(不會列印出來)</t>
        </r>
      </text>
    </comment>
    <comment ref="P7" authorId="0">
      <text>
        <r>
          <rPr>
            <sz val="9"/>
            <color indexed="10"/>
            <rFont val="新細明體"/>
            <family val="1"/>
          </rPr>
          <t>請自行更新;
常用且項目較多者亦可另存成一工作表</t>
        </r>
        <r>
          <rPr>
            <sz val="9"/>
            <rFont val="新細明體"/>
            <family val="1"/>
          </rPr>
          <t xml:space="preserve">
</t>
        </r>
      </text>
    </comment>
    <comment ref="A1" authorId="0">
      <text>
        <r>
          <rPr>
            <b/>
            <sz val="12"/>
            <rFont val="新細明體"/>
            <family val="1"/>
          </rPr>
          <t>註:動用</t>
        </r>
        <r>
          <rPr>
            <b/>
            <sz val="12"/>
            <color indexed="10"/>
            <rFont val="新細明體"/>
            <family val="1"/>
          </rPr>
          <t>保留款、預付轉正、墊付款</t>
        </r>
        <r>
          <rPr>
            <b/>
            <sz val="12"/>
            <rFont val="新細明體"/>
            <family val="1"/>
          </rPr>
          <t xml:space="preserve">
請於請示單左上角敍明!</t>
        </r>
        <r>
          <rPr>
            <sz val="12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<sst xmlns="http://schemas.openxmlformats.org/spreadsheetml/2006/main" count="271" uniqueCount="186">
  <si>
    <t>單位主管</t>
  </si>
  <si>
    <t>業務計畫</t>
  </si>
  <si>
    <t>用途別</t>
  </si>
  <si>
    <t>工作計畫</t>
  </si>
  <si>
    <t>單位</t>
  </si>
  <si>
    <t>數量</t>
  </si>
  <si>
    <t>經手人</t>
  </si>
  <si>
    <t>大寫金額</t>
  </si>
  <si>
    <t>單價</t>
  </si>
  <si>
    <t>地址</t>
  </si>
  <si>
    <t>實付金額</t>
  </si>
  <si>
    <t>不能取得單據原因</t>
  </si>
  <si>
    <t>元整</t>
  </si>
  <si>
    <r>
      <t>支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出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證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明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單</t>
    </r>
  </si>
  <si>
    <t>受領人</t>
  </si>
  <si>
    <t>預算科目</t>
  </si>
  <si>
    <t>用途別</t>
  </si>
  <si>
    <t>說明：</t>
  </si>
  <si>
    <t>1.對不同工作計畫或用途別之原始憑證及發票請勿混合黏貼。</t>
  </si>
  <si>
    <t>2.單據黏貼時，請按憑證黏貼線由左邊至右對齊，面積大者在下，小者在上，由上而下黏貼整齊，每張發票之間距離約0.5公分，並以10張為限。</t>
  </si>
  <si>
    <t>3.簽署欄位依職稱大小，「由上而下，由左而右」。</t>
  </si>
  <si>
    <t>4.標準格式直式（210 Î 297）mm。</t>
  </si>
  <si>
    <t>元</t>
  </si>
  <si>
    <t>拾</t>
  </si>
  <si>
    <t>萬</t>
  </si>
  <si>
    <t>拾萬</t>
  </si>
  <si>
    <t>佰萬</t>
  </si>
  <si>
    <t>仟萬</t>
  </si>
  <si>
    <t>仟</t>
  </si>
  <si>
    <t>佰</t>
  </si>
  <si>
    <r>
      <t>金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額</t>
    </r>
  </si>
  <si>
    <t>憑證編號</t>
  </si>
  <si>
    <t>--------------------憑-------證-------黏-------貼-------線--------------------</t>
  </si>
  <si>
    <r>
      <t>支</t>
    </r>
    <r>
      <rPr>
        <u val="single"/>
        <sz val="18"/>
        <rFont val="Times New Roman"/>
        <family val="1"/>
      </rPr>
      <t xml:space="preserve"> </t>
    </r>
    <r>
      <rPr>
        <u val="single"/>
        <sz val="18"/>
        <rFont val="標楷體"/>
        <family val="4"/>
      </rPr>
      <t>出</t>
    </r>
    <r>
      <rPr>
        <u val="single"/>
        <sz val="18"/>
        <rFont val="Times New Roman"/>
        <family val="1"/>
      </rPr>
      <t xml:space="preserve"> </t>
    </r>
    <r>
      <rPr>
        <u val="single"/>
        <sz val="18"/>
        <rFont val="標楷體"/>
        <family val="4"/>
      </rPr>
      <t>科</t>
    </r>
    <r>
      <rPr>
        <u val="single"/>
        <sz val="18"/>
        <rFont val="Times New Roman"/>
        <family val="1"/>
      </rPr>
      <t xml:space="preserve"> </t>
    </r>
    <r>
      <rPr>
        <u val="single"/>
        <sz val="18"/>
        <rFont val="標楷體"/>
        <family val="4"/>
      </rPr>
      <t>目</t>
    </r>
    <r>
      <rPr>
        <u val="single"/>
        <sz val="18"/>
        <rFont val="Times New Roman"/>
        <family val="1"/>
      </rPr>
      <t xml:space="preserve"> </t>
    </r>
    <r>
      <rPr>
        <u val="single"/>
        <sz val="18"/>
        <rFont val="標楷體"/>
        <family val="4"/>
      </rPr>
      <t>分</t>
    </r>
    <r>
      <rPr>
        <u val="single"/>
        <sz val="18"/>
        <rFont val="Times New Roman"/>
        <family val="1"/>
      </rPr>
      <t xml:space="preserve"> </t>
    </r>
    <r>
      <rPr>
        <u val="single"/>
        <sz val="18"/>
        <rFont val="標楷體"/>
        <family val="4"/>
      </rPr>
      <t>攤</t>
    </r>
    <r>
      <rPr>
        <u val="single"/>
        <sz val="18"/>
        <rFont val="Times New Roman"/>
        <family val="1"/>
      </rPr>
      <t xml:space="preserve"> </t>
    </r>
    <r>
      <rPr>
        <u val="single"/>
        <sz val="18"/>
        <rFont val="標楷體"/>
        <family val="4"/>
      </rPr>
      <t>表</t>
    </r>
  </si>
  <si>
    <t>元整</t>
  </si>
  <si>
    <t>科目</t>
  </si>
  <si>
    <t>金額</t>
  </si>
  <si>
    <t>說明</t>
  </si>
  <si>
    <t>附註</t>
  </si>
  <si>
    <t>業務計劃</t>
  </si>
  <si>
    <t>工作計劃</t>
  </si>
  <si>
    <t>用途別科目</t>
  </si>
  <si>
    <t>合計新台幣</t>
  </si>
  <si>
    <t>編號</t>
  </si>
  <si>
    <t>1/2</t>
  </si>
  <si>
    <t>2/2</t>
  </si>
  <si>
    <t>元整</t>
  </si>
  <si>
    <t>本單所屬年度月份</t>
  </si>
  <si>
    <r>
      <t>本單支出金額．編號</t>
    </r>
    <r>
      <rPr>
        <sz val="12"/>
        <rFont val="Times New Roman"/>
        <family val="1"/>
      </rPr>
      <t xml:space="preserve"> 1</t>
    </r>
  </si>
  <si>
    <r>
      <t xml:space="preserve">原始憑證黏貼於編號＿＿。
分攤依據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文號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：</t>
    </r>
  </si>
  <si>
    <t>使用說明：本表請置於相關支出憑證第一頁併同黏貼核章。</t>
  </si>
  <si>
    <r>
      <t>本單支出金額．編號</t>
    </r>
    <r>
      <rPr>
        <sz val="12"/>
        <rFont val="Times New Roman"/>
        <family val="1"/>
      </rPr>
      <t xml:space="preserve"> 2</t>
    </r>
  </si>
  <si>
    <t>應付總額</t>
  </si>
  <si>
    <t>本單付款期別</t>
  </si>
  <si>
    <t>本單支出金額</t>
  </si>
  <si>
    <t>科目</t>
  </si>
  <si>
    <t>金額</t>
  </si>
  <si>
    <t>付款日期</t>
  </si>
  <si>
    <t>說明</t>
  </si>
  <si>
    <t>第一期</t>
  </si>
  <si>
    <t>第二期</t>
  </si>
  <si>
    <t>第三期</t>
  </si>
  <si>
    <t>第四期</t>
  </si>
  <si>
    <t>小　計</t>
  </si>
  <si>
    <t>本次付款金額</t>
  </si>
  <si>
    <t>累計已付金額（含本次）</t>
  </si>
  <si>
    <t>總計未付金額</t>
  </si>
  <si>
    <t>使用說明：本表請置於相關支出憑證第一頁併同黏貼核章。</t>
  </si>
  <si>
    <r>
      <t>1.</t>
    </r>
    <r>
      <rPr>
        <sz val="12"/>
        <rFont val="標楷體"/>
        <family val="4"/>
      </rPr>
      <t xml:space="preserve">合約副本或抄本黏附第一期支出憑證簿。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　　冊第　　號</t>
    </r>
    <r>
      <rPr>
        <sz val="12"/>
        <rFont val="Times New Roman"/>
        <family val="1"/>
      </rPr>
      <t>)
2.</t>
    </r>
    <r>
      <rPr>
        <sz val="12"/>
        <rFont val="標楷體"/>
        <family val="4"/>
      </rPr>
      <t xml:space="preserve">支付尾款或分批驗收，應附驗收證明。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分期付款原因：</t>
    </r>
  </si>
  <si>
    <t>分批（期）付款表</t>
  </si>
  <si>
    <r>
      <t xml:space="preserve">支出事由
</t>
    </r>
    <r>
      <rPr>
        <sz val="12"/>
        <rFont val="標楷體"/>
        <family val="4"/>
      </rPr>
      <t>(含數量單價說明)</t>
    </r>
  </si>
  <si>
    <t>案由</t>
  </si>
  <si>
    <t>收　　　　　據</t>
  </si>
  <si>
    <t>戶籍地址</t>
  </si>
  <si>
    <t>表件清單：</t>
  </si>
  <si>
    <t>２．黏貼憑證</t>
  </si>
  <si>
    <t>鄉鎮市長</t>
  </si>
  <si>
    <t>單位</t>
  </si>
  <si>
    <t>苗栗縣苑裡鎮公所</t>
  </si>
  <si>
    <t>經    辦    人</t>
  </si>
  <si>
    <t>保    管    人</t>
  </si>
  <si>
    <t>驗 收 或 證 明</t>
  </si>
  <si>
    <t>財 產 (物) 登 記</t>
  </si>
  <si>
    <t>單 位 主 管</t>
  </si>
  <si>
    <t>主 計 主 任</t>
  </si>
  <si>
    <t>鎮長或授權人</t>
  </si>
  <si>
    <t>傳票號數:支字</t>
  </si>
  <si>
    <t>號</t>
  </si>
  <si>
    <t>款</t>
  </si>
  <si>
    <t>數量</t>
  </si>
  <si>
    <t>事由</t>
  </si>
  <si>
    <t>預算登記</t>
  </si>
  <si>
    <t>會辦單位意見</t>
  </si>
  <si>
    <t>經辦人</t>
  </si>
  <si>
    <r>
      <t xml:space="preserve">身分證字號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或統一編號</t>
    </r>
    <r>
      <rPr>
        <sz val="10"/>
        <rFont val="Times New Roman"/>
        <family val="1"/>
      </rPr>
      <t>)</t>
    </r>
  </si>
  <si>
    <t>證明人</t>
  </si>
  <si>
    <t>大寫
金額</t>
  </si>
  <si>
    <t>使用說明：</t>
  </si>
  <si>
    <t>元整
無訛。</t>
  </si>
  <si>
    <t>付
款
方
式</t>
  </si>
  <si>
    <t>項</t>
  </si>
  <si>
    <t>目</t>
  </si>
  <si>
    <t>餘額</t>
  </si>
  <si>
    <t>名稱</t>
  </si>
  <si>
    <t>單位</t>
  </si>
  <si>
    <t>開
支
科
目</t>
  </si>
  <si>
    <t>動 支 經 費 請 示 單</t>
  </si>
  <si>
    <t>主計室</t>
  </si>
  <si>
    <t>謝致崇</t>
  </si>
  <si>
    <t>佐理員</t>
  </si>
  <si>
    <t>薦任七職等</t>
  </si>
  <si>
    <t>機關名稱</t>
  </si>
  <si>
    <t>1.單位別</t>
  </si>
  <si>
    <t>2.姓名</t>
  </si>
  <si>
    <t>3.職稱</t>
  </si>
  <si>
    <t>4.職等</t>
  </si>
  <si>
    <t>5.年度</t>
  </si>
  <si>
    <t>款-項-目</t>
  </si>
  <si>
    <t>7.業務計畫（目）</t>
  </si>
  <si>
    <t>主計業務</t>
  </si>
  <si>
    <t>　　用途別</t>
  </si>
  <si>
    <t>業務費</t>
  </si>
  <si>
    <t>主計行政</t>
  </si>
  <si>
    <r>
      <t>　</t>
    </r>
    <r>
      <rPr>
        <sz val="12"/>
        <color indexed="14"/>
        <rFont val="標楷體"/>
        <family val="4"/>
      </rPr>
      <t>工作計畫</t>
    </r>
    <r>
      <rPr>
        <sz val="12"/>
        <rFont val="標楷體"/>
        <family val="4"/>
      </rPr>
      <t>（節）</t>
    </r>
  </si>
  <si>
    <r>
      <t>＜＜１．請先更新</t>
    </r>
    <r>
      <rPr>
        <b/>
        <sz val="14"/>
        <color indexed="11"/>
        <rFont val="新細明體"/>
        <family val="1"/>
      </rPr>
      <t>淺綠色格子</t>
    </r>
    <r>
      <rPr>
        <b/>
        <sz val="14"/>
        <color indexed="10"/>
        <rFont val="新細明體"/>
        <family val="1"/>
      </rPr>
      <t>之基本資料＞＞</t>
    </r>
  </si>
  <si>
    <t>規格</t>
  </si>
  <si>
    <r>
      <t>分配預算數
(</t>
    </r>
    <r>
      <rPr>
        <sz val="8"/>
        <rFont val="標楷體"/>
        <family val="4"/>
      </rPr>
      <t>截至    月底止)</t>
    </r>
  </si>
  <si>
    <r>
      <t>己 支 數
(</t>
    </r>
    <r>
      <rPr>
        <sz val="8"/>
        <rFont val="標楷體"/>
        <family val="4"/>
      </rPr>
      <t>不含本次金額)</t>
    </r>
  </si>
  <si>
    <t>合                    計</t>
  </si>
  <si>
    <t>財政課</t>
  </si>
  <si>
    <t>主任秘書</t>
  </si>
  <si>
    <t>鎮長</t>
  </si>
  <si>
    <t>請示日期：中華民國</t>
  </si>
  <si>
    <r>
      <t xml:space="preserve">  </t>
    </r>
    <r>
      <rPr>
        <u val="single"/>
        <sz val="24"/>
        <rFont val="標楷體"/>
        <family val="4"/>
      </rPr>
      <t>苗栗縣苑裡鎮公所</t>
    </r>
  </si>
  <si>
    <t>金額</t>
  </si>
  <si>
    <t>領款人(商號)印</t>
  </si>
  <si>
    <t>5.機關依其業務特性及實際需要，有自行設計使用之必要時，
  得從其規定格式，惟不得牴觸相關法令規定。</t>
  </si>
  <si>
    <r>
      <t xml:space="preserve">截至上次
已付金額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不含本次</t>
    </r>
    <r>
      <rPr>
        <sz val="14"/>
        <rFont val="Times New Roman"/>
        <family val="1"/>
      </rPr>
      <t>)</t>
    </r>
  </si>
  <si>
    <t>簽
章</t>
  </si>
  <si>
    <r>
      <t>苗栗縣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苑裡鎮　　　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里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鄰　　　路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巷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弄　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號
　</t>
    </r>
    <r>
      <rPr>
        <sz val="16"/>
        <rFont val="Times New Roman"/>
        <family val="1"/>
      </rPr>
      <t xml:space="preserve">   (</t>
    </r>
    <r>
      <rPr>
        <sz val="16"/>
        <rFont val="標楷體"/>
        <family val="4"/>
      </rPr>
      <t>市</t>
    </r>
    <r>
      <rPr>
        <sz val="16"/>
        <rFont val="Times New Roman"/>
        <family val="1"/>
      </rPr>
      <t>)          (</t>
    </r>
    <r>
      <rPr>
        <sz val="16"/>
        <rFont val="標楷體"/>
        <family val="4"/>
      </rPr>
      <t>鄉市區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 (</t>
    </r>
    <r>
      <rPr>
        <sz val="16"/>
        <rFont val="標楷體"/>
        <family val="4"/>
      </rPr>
      <t>村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　　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街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　　　　　　　　　　　　　　　　　　　　　</t>
    </r>
  </si>
  <si>
    <t>１．請示單</t>
  </si>
  <si>
    <t>３．分期付款表</t>
  </si>
  <si>
    <t>４．支出分攤表</t>
  </si>
  <si>
    <t>５．收據</t>
  </si>
  <si>
    <t>６．支出證明</t>
  </si>
  <si>
    <t>　　　　　　　　　　　　　　　　　　　　苑裡鎮公所　主計室　謝致崇　敬上</t>
  </si>
  <si>
    <t>飲水思源：</t>
  </si>
  <si>
    <t>本Ｅｘｃｅｌ檔由新竹湖口鄉公所主計主任王德泉先生設計，
經修正為本所慣用樣式，有任何需改進的地方，請不吝指正。</t>
  </si>
  <si>
    <r>
      <t>＜＜２．若您有用到不同的</t>
    </r>
    <r>
      <rPr>
        <b/>
        <sz val="14"/>
        <color indexed="14"/>
        <rFont val="新細明體"/>
        <family val="1"/>
      </rPr>
      <t>工作計畫</t>
    </r>
    <r>
      <rPr>
        <b/>
        <sz val="14"/>
        <color indexed="10"/>
        <rFont val="新細明體"/>
        <family val="1"/>
      </rPr>
      <t>及</t>
    </r>
    <r>
      <rPr>
        <b/>
        <sz val="14"/>
        <color indexed="53"/>
        <rFont val="新細明體"/>
        <family val="1"/>
      </rPr>
      <t>用途別</t>
    </r>
    <r>
      <rPr>
        <b/>
        <sz val="14"/>
        <color indexed="10"/>
        <rFont val="新細明體"/>
        <family val="1"/>
      </rPr>
      <t>經費時，建議您</t>
    </r>
    <r>
      <rPr>
        <b/>
        <sz val="14"/>
        <rFont val="新細明體"/>
        <family val="1"/>
      </rPr>
      <t>分別存檔</t>
    </r>
    <r>
      <rPr>
        <b/>
        <sz val="14"/>
        <color indexed="10"/>
        <rFont val="新細明體"/>
        <family val="1"/>
      </rPr>
      <t>運用，
　　　　如：</t>
    </r>
    <r>
      <rPr>
        <b/>
        <sz val="14"/>
        <color indexed="14"/>
        <rFont val="新細明體"/>
        <family val="1"/>
      </rPr>
      <t>主計行政</t>
    </r>
    <r>
      <rPr>
        <b/>
        <sz val="14"/>
        <color indexed="10"/>
        <rFont val="新細明體"/>
        <family val="1"/>
      </rPr>
      <t>-</t>
    </r>
    <r>
      <rPr>
        <b/>
        <sz val="14"/>
        <color indexed="52"/>
        <rFont val="新細明體"/>
        <family val="1"/>
      </rPr>
      <t>業務費</t>
    </r>
    <r>
      <rPr>
        <b/>
        <sz val="14"/>
        <color indexed="10"/>
        <rFont val="新細明體"/>
        <family val="1"/>
      </rPr>
      <t xml:space="preserve">請示表 、 </t>
    </r>
    <r>
      <rPr>
        <b/>
        <sz val="14"/>
        <color indexed="14"/>
        <rFont val="新細明體"/>
        <family val="1"/>
      </rPr>
      <t>道路橋樑</t>
    </r>
    <r>
      <rPr>
        <b/>
        <sz val="14"/>
        <color indexed="10"/>
        <rFont val="新細明體"/>
        <family val="1"/>
      </rPr>
      <t>-</t>
    </r>
    <r>
      <rPr>
        <b/>
        <sz val="14"/>
        <color indexed="52"/>
        <rFont val="新細明體"/>
        <family val="1"/>
      </rPr>
      <t>設備及投資</t>
    </r>
    <r>
      <rPr>
        <b/>
        <sz val="14"/>
        <color indexed="10"/>
        <rFont val="新細明體"/>
        <family val="1"/>
      </rPr>
      <t>請示表　等＞＞</t>
    </r>
  </si>
  <si>
    <r>
      <t>＜＜３．以下各表中</t>
    </r>
    <r>
      <rPr>
        <b/>
        <sz val="14"/>
        <color indexed="11"/>
        <rFont val="新細明體"/>
        <family val="1"/>
      </rPr>
      <t>綠色</t>
    </r>
    <r>
      <rPr>
        <b/>
        <sz val="14"/>
        <color indexed="10"/>
        <rFont val="新細明體"/>
        <family val="1"/>
      </rPr>
      <t>格子亦請</t>
    </r>
    <r>
      <rPr>
        <b/>
        <sz val="14"/>
        <color indexed="11"/>
        <rFont val="新細明體"/>
        <family val="1"/>
      </rPr>
      <t>自行輸入，</t>
    </r>
    <r>
      <rPr>
        <b/>
        <sz val="14"/>
        <color indexed="12"/>
        <rFont val="新細明體"/>
        <family val="1"/>
      </rPr>
      <t>藍色字體由</t>
    </r>
    <r>
      <rPr>
        <b/>
        <sz val="14"/>
        <color indexed="10"/>
        <rFont val="新細明體"/>
        <family val="1"/>
      </rPr>
      <t>設定好的</t>
    </r>
    <r>
      <rPr>
        <b/>
        <sz val="14"/>
        <color indexed="12"/>
        <rFont val="新細明體"/>
        <family val="1"/>
      </rPr>
      <t>公式代入</t>
    </r>
    <r>
      <rPr>
        <b/>
        <sz val="14"/>
        <color indexed="10"/>
        <rFont val="新細明體"/>
        <family val="1"/>
      </rPr>
      <t>＞＞</t>
    </r>
  </si>
  <si>
    <t>請示單位：</t>
  </si>
  <si>
    <t>總預算半年結算報告</t>
  </si>
  <si>
    <t>本</t>
  </si>
  <si>
    <t>金融機構
帳　　號</t>
  </si>
  <si>
    <r>
      <t>身分證
字  號</t>
    </r>
  </si>
  <si>
    <t>茲收到苗栗縣苑裡鎮公所</t>
  </si>
  <si>
    <t>請示日期：中華民國</t>
  </si>
  <si>
    <t>開
支
科
目</t>
  </si>
  <si>
    <r>
      <t>分配預算數
(</t>
    </r>
    <r>
      <rPr>
        <sz val="8"/>
        <rFont val="標楷體"/>
        <family val="4"/>
      </rPr>
      <t>截至    月底止)</t>
    </r>
  </si>
  <si>
    <r>
      <t>己 支 數
(</t>
    </r>
    <r>
      <rPr>
        <sz val="8"/>
        <rFont val="標楷體"/>
        <family val="4"/>
      </rPr>
      <t>不含本次金額)</t>
    </r>
  </si>
  <si>
    <t>規格</t>
  </si>
  <si>
    <t>金額</t>
  </si>
  <si>
    <r>
      <t>金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額</t>
    </r>
  </si>
  <si>
    <t>傳票號數:支字</t>
  </si>
  <si>
    <t>經    辦    人</t>
  </si>
  <si>
    <t>主 計 主 任</t>
  </si>
  <si>
    <t>驗 收 或 證 明</t>
  </si>
  <si>
    <t>--------------------憑-------證-------黏-------貼-------線--------------------</t>
  </si>
  <si>
    <t>領款人(商號)印</t>
  </si>
  <si>
    <t>5.機關依其業務特性及實際需要，有自行設計使用之必要時，
  得從其規定格式，惟不得牴觸相關法令規定。</t>
  </si>
  <si>
    <t xml:space="preserve">填表人   　  　    覆核 　   　     主辦會 　    　    機關長官或                </t>
  </si>
  <si>
    <t xml:space="preserve">         　　　               　　　計人員             授權代簽人</t>
  </si>
  <si>
    <t>苑　　裡　　鎮　　公　　所</t>
  </si>
  <si>
    <r>
      <t>分  批  (期)  付  款  表</t>
    </r>
    <r>
      <rPr>
        <sz val="12"/>
        <rFont val="標楷體"/>
        <family val="4"/>
      </rPr>
      <t xml:space="preserve">    </t>
    </r>
  </si>
  <si>
    <t xml:space="preserve">      年   月   日</t>
  </si>
  <si>
    <t>所 屬 年 度 月 份</t>
  </si>
  <si>
    <r>
      <t xml:space="preserve">      </t>
    </r>
    <r>
      <rPr>
        <sz val="16"/>
        <rFont val="標楷體"/>
        <family val="4"/>
      </rPr>
      <t>年度   月份</t>
    </r>
  </si>
  <si>
    <t>說                明</t>
  </si>
  <si>
    <t>應  付  總  額</t>
  </si>
  <si>
    <r>
      <t>(1)未定合約(         ).
(2)第</t>
    </r>
    <r>
      <rPr>
        <u val="single"/>
        <sz val="16"/>
        <rFont val="標楷體"/>
        <family val="4"/>
      </rPr>
      <t xml:space="preserve">        </t>
    </r>
    <r>
      <rPr>
        <sz val="16"/>
        <rFont val="標楷體"/>
        <family val="4"/>
      </rPr>
      <t>次付款.
(3)合約副本或抄本粘附
   於    年度   月份
 　計劃出憑證簿第   冊
           　　第   號
(4)於支付尾款時或分批
   驗收後,應附驗收證明.</t>
    </r>
  </si>
  <si>
    <t>截至上次已付金額</t>
  </si>
  <si>
    <r>
      <t>本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次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付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款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</si>
  <si>
    <r>
      <t>已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付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額</t>
    </r>
  </si>
  <si>
    <r>
      <t>未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付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額</t>
    </r>
  </si>
  <si>
    <t xml:space="preserve">填表人            覆核            主辦會              機關長官或                </t>
  </si>
  <si>
    <t xml:space="preserve">                                  計人員              授權代簽人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</si>
</sst>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_-* #,##0.0_-;\-* #,##0.0_-;_-* &quot;-&quot;??_-;_-@_-"/>
    <numFmt numFmtId="181" formatCode="_-* #,##0_-;\-* #,##0_-;_-* &quot;-&quot;??_-;_-@_-"/>
    <numFmt numFmtId="182" formatCode="&quot;NT$&quot;#,##0.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(* #,##0.0_);_(* \(#,##0.0\);_(* &quot;-&quot;_);_(@_)"/>
    <numFmt numFmtId="192" formatCode="_-* #,##0.0_-;\-* #,##0.0_-;_-* &quot;-&quot;?_-;_-@_-"/>
    <numFmt numFmtId="193" formatCode="#,##0_ "/>
    <numFmt numFmtId="194" formatCode="_-[$$-404]* #,##0_-;\-[$$-404]* #,##0_-;_-[$$-404]* &quot;-&quot;_-;_-@_-"/>
    <numFmt numFmtId="195" formatCode="m&quot;月&quot;d&quot;日&quot;"/>
    <numFmt numFmtId="196" formatCode="#,##0.0_ "/>
    <numFmt numFmtId="197" formatCode="_-&quot;$&quot;* #,##0.0_-;\-&quot;$&quot;* #,##0.0_-;_-&quot;$&quot;* &quot;-&quot;?_-;_-@_-"/>
    <numFmt numFmtId="198" formatCode="_-&quot;NT$&quot;* #,##0.0_ ;_-&quot;NT$&quot;* \-#,##0.0\ ;_-&quot;NT$&quot;* &quot;-&quot;?_ ;_-@_ "/>
    <numFmt numFmtId="199" formatCode="_-&quot;NT$&quot;* #,##0_ ;_-&quot;NT$&quot;* \-#,##0\ ;_-&quot;NT$&quot;* &quot;-&quot;?_ ;_-@_ "/>
    <numFmt numFmtId="200" formatCode="[DBNum1][$-404]ggge&quot;年&quot;m&quot;月&quot;d&quot;日&quot;"/>
    <numFmt numFmtId="201" formatCode="0.00_ "/>
    <numFmt numFmtId="202" formatCode="[DBNum1][$-404]General"/>
  </numFmts>
  <fonts count="79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4"/>
      <color indexed="1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0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28"/>
      <name val="標楷體"/>
      <family val="4"/>
    </font>
    <font>
      <u val="single"/>
      <sz val="24"/>
      <name val="標楷體"/>
      <family val="4"/>
    </font>
    <font>
      <sz val="9"/>
      <name val="標楷體"/>
      <family val="4"/>
    </font>
    <font>
      <u val="single"/>
      <sz val="18"/>
      <name val="Times New Roman"/>
      <family val="1"/>
    </font>
    <font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u val="single"/>
      <sz val="22"/>
      <name val="標楷體"/>
      <family val="4"/>
    </font>
    <font>
      <b/>
      <u val="single"/>
      <sz val="28"/>
      <name val="標楷體"/>
      <family val="4"/>
    </font>
    <font>
      <sz val="16"/>
      <name val="Times New Roman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b/>
      <sz val="14"/>
      <color indexed="11"/>
      <name val="新細明體"/>
      <family val="1"/>
    </font>
    <font>
      <b/>
      <sz val="14"/>
      <color indexed="12"/>
      <name val="新細明體"/>
      <family val="1"/>
    </font>
    <font>
      <b/>
      <sz val="20"/>
      <color indexed="10"/>
      <name val="標楷體"/>
      <family val="4"/>
    </font>
    <font>
      <b/>
      <sz val="9"/>
      <name val="新細明體"/>
      <family val="1"/>
    </font>
    <font>
      <sz val="8"/>
      <name val="標楷體"/>
      <family val="4"/>
    </font>
    <font>
      <b/>
      <sz val="14"/>
      <color indexed="53"/>
      <name val="新細明體"/>
      <family val="1"/>
    </font>
    <font>
      <sz val="12"/>
      <color indexed="53"/>
      <name val="標楷體"/>
      <family val="4"/>
    </font>
    <font>
      <b/>
      <sz val="14"/>
      <color indexed="52"/>
      <name val="新細明體"/>
      <family val="1"/>
    </font>
    <font>
      <b/>
      <sz val="14"/>
      <color indexed="14"/>
      <name val="新細明體"/>
      <family val="1"/>
    </font>
    <font>
      <sz val="12"/>
      <color indexed="14"/>
      <name val="標楷體"/>
      <family val="4"/>
    </font>
    <font>
      <sz val="12"/>
      <color indexed="12"/>
      <name val="標楷體"/>
      <family val="4"/>
    </font>
    <font>
      <sz val="14"/>
      <color indexed="12"/>
      <name val="標楷體"/>
      <family val="4"/>
    </font>
    <font>
      <sz val="9"/>
      <color indexed="12"/>
      <name val="新細明體"/>
      <family val="1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sz val="16"/>
      <color indexed="12"/>
      <name val="標楷體"/>
      <family val="4"/>
    </font>
    <font>
      <sz val="20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8"/>
      <name val="新細明體"/>
      <family val="1"/>
    </font>
    <font>
      <u val="single"/>
      <sz val="20"/>
      <name val="標楷體"/>
      <family val="4"/>
    </font>
    <font>
      <u val="single"/>
      <sz val="16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181" fontId="9" fillId="33" borderId="11" xfId="34" applyNumberFormat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1" fontId="2" fillId="0" borderId="0" xfId="0" applyNumberFormat="1" applyFont="1" applyAlignment="1">
      <alignment horizontal="center" vertical="center" wrapText="1"/>
    </xf>
    <xf numFmtId="0" fontId="2" fillId="0" borderId="10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0" xfId="33" applyAlignment="1">
      <alignment horizontal="center"/>
      <protection/>
    </xf>
    <xf numFmtId="0" fontId="2" fillId="0" borderId="0" xfId="33" applyAlignment="1">
      <alignment horizontal="center" vertical="center"/>
      <protection/>
    </xf>
    <xf numFmtId="0" fontId="2" fillId="0" borderId="0" xfId="33" applyAlignment="1" applyProtection="1">
      <alignment horizontal="center"/>
      <protection/>
    </xf>
    <xf numFmtId="0" fontId="2" fillId="0" borderId="14" xfId="33" applyFill="1" applyBorder="1" applyAlignment="1" applyProtection="1">
      <alignment horizontal="center" vertical="center" shrinkToFit="1"/>
      <protection locked="0"/>
    </xf>
    <xf numFmtId="0" fontId="2" fillId="0" borderId="15" xfId="33" applyFill="1" applyBorder="1" applyAlignment="1" applyProtection="1">
      <alignment horizontal="center" vertical="center" shrinkToFit="1"/>
      <protection locked="0"/>
    </xf>
    <xf numFmtId="181" fontId="2" fillId="0" borderId="10" xfId="34" applyNumberFormat="1" applyFont="1" applyFill="1" applyBorder="1" applyAlignment="1" applyProtection="1">
      <alignment horizontal="center" vertical="center"/>
      <protection locked="0"/>
    </xf>
    <xf numFmtId="0" fontId="2" fillId="0" borderId="16" xfId="33" applyFill="1" applyBorder="1" applyAlignment="1" applyProtection="1">
      <alignment horizontal="center" vertical="center" shrinkToFit="1"/>
      <protection locked="0"/>
    </xf>
    <xf numFmtId="0" fontId="2" fillId="0" borderId="16" xfId="33" applyFill="1" applyBorder="1" applyAlignment="1" applyProtection="1">
      <alignment horizontal="center" vertical="center" wrapText="1" shrinkToFit="1"/>
      <protection locked="0"/>
    </xf>
    <xf numFmtId="181" fontId="2" fillId="33" borderId="10" xfId="34" applyNumberFormat="1" applyFont="1" applyFill="1" applyBorder="1" applyAlignment="1" applyProtection="1">
      <alignment horizontal="center" vertical="center"/>
      <protection locked="0"/>
    </xf>
    <xf numFmtId="0" fontId="2" fillId="0" borderId="0" xfId="33" applyFont="1" applyAlignment="1">
      <alignment horizontal="left" vertical="center"/>
      <protection/>
    </xf>
    <xf numFmtId="0" fontId="2" fillId="33" borderId="15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Border="1" applyAlignment="1">
      <alignment horizontal="center" vertical="center" wrapText="1"/>
      <protection/>
    </xf>
    <xf numFmtId="0" fontId="16" fillId="0" borderId="17" xfId="33" applyFont="1" applyBorder="1" applyAlignment="1">
      <alignment horizontal="left" vertical="center"/>
      <protection/>
    </xf>
    <xf numFmtId="0" fontId="1" fillId="0" borderId="0" xfId="33" applyFont="1" applyAlignment="1" quotePrefix="1">
      <alignment horizontal="right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16" fillId="0" borderId="0" xfId="33" applyFont="1" applyAlignment="1">
      <alignment horizontal="center" vertical="center"/>
      <protection/>
    </xf>
    <xf numFmtId="0" fontId="16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181" fontId="16" fillId="33" borderId="10" xfId="34" applyNumberFormat="1" applyFont="1" applyFill="1" applyBorder="1" applyAlignment="1" applyProtection="1">
      <alignment horizontal="center" vertical="center"/>
      <protection locked="0"/>
    </xf>
    <xf numFmtId="0" fontId="16" fillId="0" borderId="0" xfId="33" applyFont="1" applyAlignment="1">
      <alignment horizontal="left" vertical="center"/>
      <protection/>
    </xf>
    <xf numFmtId="0" fontId="16" fillId="0" borderId="0" xfId="33" applyFont="1" applyBorder="1" applyAlignment="1" applyProtection="1">
      <alignment horizontal="center" vertical="center" wrapText="1"/>
      <protection/>
    </xf>
    <xf numFmtId="0" fontId="16" fillId="33" borderId="20" xfId="33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181" fontId="9" fillId="33" borderId="22" xfId="34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179" fontId="9" fillId="0" borderId="24" xfId="0" applyNumberFormat="1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2" fillId="0" borderId="25" xfId="34" applyNumberFormat="1" applyFont="1" applyFill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27" xfId="33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16" fillId="33" borderId="16" xfId="3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2" fontId="2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41" fontId="33" fillId="0" borderId="10" xfId="34" applyNumberFormat="1" applyFont="1" applyFill="1" applyBorder="1" applyAlignment="1">
      <alignment horizontal="left" vertical="center" wrapText="1"/>
    </xf>
    <xf numFmtId="0" fontId="16" fillId="0" borderId="30" xfId="33" applyFont="1" applyBorder="1" applyAlignment="1">
      <alignment horizontal="center" vertical="center"/>
      <protection/>
    </xf>
    <xf numFmtId="41" fontId="34" fillId="0" borderId="31" xfId="34" applyNumberFormat="1" applyFont="1" applyFill="1" applyBorder="1" applyAlignment="1">
      <alignment horizontal="left" vertical="center"/>
    </xf>
    <xf numFmtId="0" fontId="33" fillId="0" borderId="20" xfId="33" applyFont="1" applyFill="1" applyBorder="1" applyAlignment="1">
      <alignment horizontal="center" vertical="center"/>
      <protection/>
    </xf>
    <xf numFmtId="0" fontId="33" fillId="0" borderId="16" xfId="33" applyFont="1" applyFill="1" applyBorder="1" applyAlignment="1" applyProtection="1">
      <alignment horizontal="center" vertical="center" wrapText="1" shrinkToFit="1"/>
      <protection/>
    </xf>
    <xf numFmtId="181" fontId="33" fillId="0" borderId="10" xfId="34" applyNumberFormat="1" applyFont="1" applyFill="1" applyBorder="1" applyAlignment="1" applyProtection="1">
      <alignment horizontal="center" vertical="center"/>
      <protection/>
    </xf>
    <xf numFmtId="181" fontId="33" fillId="0" borderId="10" xfId="34" applyNumberFormat="1" applyFont="1" applyFill="1" applyBorder="1" applyAlignment="1" applyProtection="1">
      <alignment horizontal="center" vertical="center"/>
      <protection locked="0"/>
    </xf>
    <xf numFmtId="0" fontId="33" fillId="0" borderId="15" xfId="33" applyFont="1" applyFill="1" applyBorder="1" applyAlignment="1" applyProtection="1">
      <alignment horizontal="center" vertical="center" wrapText="1"/>
      <protection locked="0"/>
    </xf>
    <xf numFmtId="0" fontId="2" fillId="33" borderId="16" xfId="33" applyFont="1" applyFill="1" applyBorder="1" applyAlignment="1" applyProtection="1">
      <alignment horizontal="center" vertical="center" wrapText="1" shrinkToFit="1"/>
      <protection/>
    </xf>
    <xf numFmtId="181" fontId="38" fillId="0" borderId="32" xfId="34" applyNumberFormat="1" applyFont="1" applyFill="1" applyBorder="1" applyAlignment="1">
      <alignment horizontal="center" vertical="center" wrapText="1"/>
    </xf>
    <xf numFmtId="181" fontId="38" fillId="0" borderId="33" xfId="3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3" fillId="33" borderId="29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33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9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41" fontId="2" fillId="33" borderId="10" xfId="0" applyNumberFormat="1" applyFont="1" applyFill="1" applyBorder="1" applyAlignment="1">
      <alignment horizontal="right" vertical="center"/>
    </xf>
    <xf numFmtId="41" fontId="33" fillId="0" borderId="10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0" fillId="0" borderId="40" xfId="0" applyBorder="1" applyAlignment="1">
      <alignment horizontal="distributed" vertical="center" indent="2"/>
    </xf>
    <xf numFmtId="0" fontId="0" fillId="0" borderId="33" xfId="0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indent="1"/>
    </xf>
    <xf numFmtId="41" fontId="33" fillId="33" borderId="10" xfId="0" applyNumberFormat="1" applyFont="1" applyFill="1" applyBorder="1" applyAlignment="1">
      <alignment horizontal="right" vertical="center"/>
    </xf>
    <xf numFmtId="0" fontId="3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58" fontId="34" fillId="0" borderId="41" xfId="0" applyNumberFormat="1" applyFont="1" applyFill="1" applyBorder="1" applyAlignment="1">
      <alignment horizontal="center"/>
    </xf>
    <xf numFmtId="58" fontId="34" fillId="0" borderId="26" xfId="0" applyNumberFormat="1" applyFont="1" applyFill="1" applyBorder="1" applyAlignment="1">
      <alignment horizontal="center"/>
    </xf>
    <xf numFmtId="58" fontId="34" fillId="0" borderId="4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distributed" vertical="center" indent="2"/>
    </xf>
    <xf numFmtId="0" fontId="0" fillId="0" borderId="43" xfId="0" applyBorder="1" applyAlignment="1">
      <alignment horizontal="distributed" vertical="center" indent="2"/>
    </xf>
    <xf numFmtId="0" fontId="16" fillId="0" borderId="26" xfId="0" applyFont="1" applyBorder="1" applyAlignment="1">
      <alignment horizontal="right" wrapText="1"/>
    </xf>
    <xf numFmtId="58" fontId="16" fillId="33" borderId="26" xfId="0" applyNumberFormat="1" applyFont="1" applyFill="1" applyBorder="1" applyAlignment="1">
      <alignment horizontal="left"/>
    </xf>
    <xf numFmtId="0" fontId="2" fillId="33" borderId="37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96" fontId="2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33" fillId="33" borderId="48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/>
    </xf>
    <xf numFmtId="41" fontId="2" fillId="33" borderId="29" xfId="0" applyNumberFormat="1" applyFont="1" applyFill="1" applyBorder="1" applyAlignment="1">
      <alignment horizontal="right" vertical="center"/>
    </xf>
    <xf numFmtId="41" fontId="33" fillId="0" borderId="10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 wrapText="1" indent="1"/>
    </xf>
    <xf numFmtId="0" fontId="2" fillId="0" borderId="50" xfId="0" applyFont="1" applyBorder="1" applyAlignment="1">
      <alignment horizontal="distributed" vertical="center" wrapText="1" indent="1"/>
    </xf>
    <xf numFmtId="0" fontId="2" fillId="0" borderId="3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4" xfId="0" applyFont="1" applyBorder="1" applyAlignment="1" quotePrefix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left" vertical="center" wrapText="1"/>
    </xf>
    <xf numFmtId="181" fontId="33" fillId="0" borderId="37" xfId="34" applyNumberFormat="1" applyFont="1" applyFill="1" applyBorder="1" applyAlignment="1">
      <alignment horizontal="left" vertical="center" wrapText="1"/>
    </xf>
    <xf numFmtId="181" fontId="33" fillId="0" borderId="38" xfId="34" applyNumberFormat="1" applyFont="1" applyFill="1" applyBorder="1" applyAlignment="1">
      <alignment horizontal="left" vertical="center" wrapText="1"/>
    </xf>
    <xf numFmtId="181" fontId="33" fillId="0" borderId="45" xfId="34" applyNumberFormat="1" applyFont="1" applyFill="1" applyBorder="1" applyAlignment="1">
      <alignment horizontal="left" vertical="center" wrapText="1"/>
    </xf>
    <xf numFmtId="181" fontId="33" fillId="0" borderId="13" xfId="34" applyNumberFormat="1" applyFont="1" applyFill="1" applyBorder="1" applyAlignment="1">
      <alignment horizontal="left" vertical="center" wrapText="1"/>
    </xf>
    <xf numFmtId="181" fontId="33" fillId="0" borderId="30" xfId="34" applyNumberFormat="1" applyFont="1" applyFill="1" applyBorder="1" applyAlignment="1">
      <alignment horizontal="left" vertical="center" wrapText="1"/>
    </xf>
    <xf numFmtId="181" fontId="33" fillId="0" borderId="12" xfId="34" applyNumberFormat="1" applyFont="1" applyFill="1" applyBorder="1" applyAlignment="1">
      <alignment horizontal="left" vertical="center" wrapText="1"/>
    </xf>
    <xf numFmtId="0" fontId="2" fillId="33" borderId="54" xfId="0" applyFont="1" applyFill="1" applyBorder="1" applyAlignment="1" applyProtection="1">
      <alignment horizontal="center" vertical="top" wrapText="1"/>
      <protection locked="0"/>
    </xf>
    <xf numFmtId="0" fontId="2" fillId="33" borderId="43" xfId="0" applyFont="1" applyFill="1" applyBorder="1" applyAlignment="1" applyProtection="1">
      <alignment horizontal="center" vertical="top" wrapText="1"/>
      <protection locked="0"/>
    </xf>
    <xf numFmtId="200" fontId="34" fillId="0" borderId="0" xfId="33" applyNumberFormat="1" applyFont="1" applyFill="1" applyBorder="1" applyAlignment="1">
      <alignment horizontal="center" vertical="center"/>
      <protection/>
    </xf>
    <xf numFmtId="0" fontId="15" fillId="0" borderId="0" xfId="33" applyFont="1" applyFill="1" applyBorder="1" applyAlignment="1">
      <alignment horizontal="center" vertical="center"/>
      <protection/>
    </xf>
    <xf numFmtId="181" fontId="34" fillId="0" borderId="55" xfId="34" applyNumberFormat="1" applyFont="1" applyFill="1" applyBorder="1" applyAlignment="1" applyProtection="1">
      <alignment horizontal="center" vertical="center"/>
      <protection/>
    </xf>
    <xf numFmtId="181" fontId="34" fillId="0" borderId="56" xfId="34" applyNumberFormat="1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81" fontId="16" fillId="33" borderId="16" xfId="34" applyNumberFormat="1" applyFont="1" applyFill="1" applyBorder="1" applyAlignment="1" applyProtection="1">
      <alignment horizontal="center" vertical="center"/>
      <protection locked="0"/>
    </xf>
    <xf numFmtId="181" fontId="16" fillId="33" borderId="27" xfId="34" applyNumberFormat="1" applyFont="1" applyFill="1" applyBorder="1" applyAlignment="1" applyProtection="1">
      <alignment horizontal="center" vertical="center"/>
      <protection locked="0"/>
    </xf>
    <xf numFmtId="181" fontId="34" fillId="0" borderId="16" xfId="34" applyNumberFormat="1" applyFont="1" applyFill="1" applyBorder="1" applyAlignment="1" applyProtection="1">
      <alignment horizontal="center" vertical="center"/>
      <protection/>
    </xf>
    <xf numFmtId="181" fontId="34" fillId="0" borderId="27" xfId="34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33" applyFont="1" applyFill="1" applyBorder="1" applyAlignment="1">
      <alignment horizontal="center" vertical="center"/>
      <protection/>
    </xf>
    <xf numFmtId="200" fontId="16" fillId="0" borderId="18" xfId="33" applyNumberFormat="1" applyFont="1" applyFill="1" applyBorder="1" applyAlignment="1">
      <alignment horizontal="center" vertical="center"/>
      <protection/>
    </xf>
    <xf numFmtId="200" fontId="16" fillId="0" borderId="58" xfId="33" applyNumberFormat="1" applyFont="1" applyFill="1" applyBorder="1" applyAlignment="1">
      <alignment horizontal="center" vertical="center"/>
      <protection/>
    </xf>
    <xf numFmtId="0" fontId="1" fillId="0" borderId="22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6" fillId="0" borderId="59" xfId="33" applyFont="1" applyBorder="1" applyAlignment="1">
      <alignment horizontal="center" vertical="center"/>
      <protection/>
    </xf>
    <xf numFmtId="0" fontId="16" fillId="0" borderId="32" xfId="33" applyFont="1" applyBorder="1" applyAlignment="1">
      <alignment horizontal="center" vertical="center"/>
      <protection/>
    </xf>
    <xf numFmtId="0" fontId="16" fillId="0" borderId="60" xfId="33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5" xfId="0" applyFont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0" fontId="9" fillId="0" borderId="53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2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" fillId="0" borderId="0" xfId="0" applyFont="1" applyAlignment="1">
      <alignment/>
    </xf>
    <xf numFmtId="200" fontId="2" fillId="0" borderId="0" xfId="33" applyNumberFormat="1" applyFont="1" applyFill="1" applyBorder="1" applyAlignment="1">
      <alignment horizontal="center" vertical="center"/>
      <protection/>
    </xf>
    <xf numFmtId="0" fontId="15" fillId="0" borderId="0" xfId="33" applyFont="1" applyFill="1" applyBorder="1" applyAlignment="1">
      <alignment horizontal="center"/>
      <protection/>
    </xf>
    <xf numFmtId="0" fontId="16" fillId="0" borderId="52" xfId="33" applyFont="1" applyBorder="1" applyAlignment="1">
      <alignment horizontal="center" vertical="center"/>
      <protection/>
    </xf>
    <xf numFmtId="0" fontId="16" fillId="0" borderId="61" xfId="33" applyFont="1" applyBorder="1" applyAlignment="1">
      <alignment horizontal="center" vertical="center"/>
      <protection/>
    </xf>
    <xf numFmtId="179" fontId="34" fillId="0" borderId="61" xfId="33" applyNumberFormat="1" applyFont="1" applyBorder="1" applyAlignment="1">
      <alignment horizontal="right" vertical="center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/>
      <protection/>
    </xf>
    <xf numFmtId="0" fontId="2" fillId="0" borderId="21" xfId="33" applyFont="1" applyBorder="1" applyAlignment="1">
      <alignment horizontal="center"/>
      <protection/>
    </xf>
    <xf numFmtId="0" fontId="2" fillId="0" borderId="59" xfId="33" applyFont="1" applyBorder="1" applyAlignment="1">
      <alignment horizontal="center" vertical="center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28" xfId="33" applyFont="1" applyBorder="1" applyAlignment="1">
      <alignment horizontal="center" vertical="center"/>
      <protection/>
    </xf>
    <xf numFmtId="0" fontId="2" fillId="0" borderId="62" xfId="33" applyFont="1" applyBorder="1" applyAlignment="1">
      <alignment horizontal="center" vertical="center"/>
      <protection/>
    </xf>
    <xf numFmtId="0" fontId="2" fillId="0" borderId="29" xfId="33" applyFont="1" applyBorder="1" applyAlignment="1">
      <alignment horizontal="center" vertical="center"/>
      <protection/>
    </xf>
    <xf numFmtId="0" fontId="2" fillId="0" borderId="29" xfId="33" applyFont="1" applyBorder="1" applyAlignment="1">
      <alignment horizontal="center" vertical="center"/>
      <protection/>
    </xf>
    <xf numFmtId="0" fontId="2" fillId="0" borderId="48" xfId="33" applyFont="1" applyBorder="1" applyAlignment="1">
      <alignment horizontal="center"/>
      <protection/>
    </xf>
    <xf numFmtId="0" fontId="2" fillId="0" borderId="63" xfId="33" applyFont="1" applyBorder="1" applyAlignment="1">
      <alignment horizontal="center" vertical="center"/>
      <protection/>
    </xf>
    <xf numFmtId="0" fontId="2" fillId="0" borderId="64" xfId="33" applyFont="1" applyBorder="1" applyAlignment="1">
      <alignment horizontal="center" vertical="center"/>
      <protection/>
    </xf>
    <xf numFmtId="0" fontId="2" fillId="0" borderId="65" xfId="33" applyFont="1" applyBorder="1" applyAlignment="1">
      <alignment horizontal="center" vertical="center"/>
      <protection/>
    </xf>
    <xf numFmtId="200" fontId="2" fillId="0" borderId="58" xfId="33" applyNumberFormat="1" applyFont="1" applyFill="1" applyBorder="1" applyAlignment="1">
      <alignment horizontal="center" vertical="center"/>
      <protection/>
    </xf>
    <xf numFmtId="41" fontId="33" fillId="0" borderId="58" xfId="34" applyNumberFormat="1" applyFont="1" applyFill="1" applyBorder="1" applyAlignment="1">
      <alignment horizontal="center" vertical="center"/>
    </xf>
    <xf numFmtId="41" fontId="33" fillId="0" borderId="31" xfId="34" applyNumberFormat="1" applyFont="1" applyFill="1" applyBorder="1" applyAlignment="1">
      <alignment horizontal="center" vertical="center"/>
    </xf>
    <xf numFmtId="179" fontId="16" fillId="0" borderId="61" xfId="33" applyNumberFormat="1" applyFont="1" applyBorder="1" applyAlignment="1">
      <alignment horizontal="right" vertical="center"/>
      <protection/>
    </xf>
    <xf numFmtId="0" fontId="2" fillId="0" borderId="37" xfId="33" applyFont="1" applyFill="1" applyBorder="1" applyAlignment="1" applyProtection="1">
      <alignment horizontal="center" vertical="top" wrapText="1"/>
      <protection locked="0"/>
    </xf>
    <xf numFmtId="0" fontId="2" fillId="0" borderId="44" xfId="33" applyFont="1" applyFill="1" applyBorder="1" applyAlignment="1" applyProtection="1">
      <alignment horizontal="center" vertical="top" wrapText="1"/>
      <protection locked="0"/>
    </xf>
    <xf numFmtId="0" fontId="2" fillId="0" borderId="45" xfId="33" applyFont="1" applyFill="1" applyBorder="1" applyAlignment="1" applyProtection="1">
      <alignment horizontal="center" vertical="top" wrapText="1"/>
      <protection locked="0"/>
    </xf>
    <xf numFmtId="0" fontId="2" fillId="0" borderId="46" xfId="33" applyFont="1" applyFill="1" applyBorder="1" applyAlignment="1" applyProtection="1">
      <alignment horizontal="center" vertical="top" wrapText="1"/>
      <protection locked="0"/>
    </xf>
    <xf numFmtId="0" fontId="2" fillId="33" borderId="45" xfId="33" applyFill="1" applyBorder="1" applyAlignment="1" applyProtection="1">
      <alignment horizontal="center" vertical="top" wrapText="1"/>
      <protection locked="0"/>
    </xf>
    <xf numFmtId="0" fontId="2" fillId="33" borderId="46" xfId="33" applyFill="1" applyBorder="1" applyAlignment="1" applyProtection="1">
      <alignment horizontal="center" vertical="top" wrapText="1"/>
      <protection locked="0"/>
    </xf>
    <xf numFmtId="0" fontId="2" fillId="33" borderId="30" xfId="33" applyFill="1" applyBorder="1" applyAlignment="1" applyProtection="1">
      <alignment horizontal="center" vertical="top" wrapText="1"/>
      <protection locked="0"/>
    </xf>
    <xf numFmtId="0" fontId="2" fillId="33" borderId="47" xfId="33" applyFill="1" applyBorder="1" applyAlignment="1" applyProtection="1">
      <alignment horizontal="center" vertical="top" wrapText="1"/>
      <protection locked="0"/>
    </xf>
    <xf numFmtId="0" fontId="33" fillId="0" borderId="45" xfId="33" applyFont="1" applyFill="1" applyBorder="1" applyAlignment="1" applyProtection="1">
      <alignment horizontal="center" vertical="top" wrapText="1"/>
      <protection/>
    </xf>
    <xf numFmtId="0" fontId="33" fillId="0" borderId="46" xfId="33" applyFont="1" applyFill="1" applyBorder="1" applyAlignment="1" applyProtection="1">
      <alignment horizontal="center" vertical="top" wrapText="1"/>
      <protection/>
    </xf>
    <xf numFmtId="0" fontId="33" fillId="0" borderId="30" xfId="33" applyFont="1" applyFill="1" applyBorder="1" applyAlignment="1" applyProtection="1">
      <alignment horizontal="center" vertical="top" wrapText="1"/>
      <protection/>
    </xf>
    <xf numFmtId="0" fontId="33" fillId="0" borderId="47" xfId="33" applyFont="1" applyFill="1" applyBorder="1" applyAlignment="1" applyProtection="1">
      <alignment horizontal="center" vertical="top" wrapText="1"/>
      <protection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9" fillId="0" borderId="71" xfId="0" applyFont="1" applyFill="1" applyBorder="1" applyAlignment="1" applyProtection="1">
      <alignment horizontal="left" vertical="center" wrapText="1"/>
      <protection/>
    </xf>
    <xf numFmtId="0" fontId="9" fillId="0" borderId="46" xfId="0" applyFont="1" applyFill="1" applyBorder="1" applyAlignment="1" applyProtection="1">
      <alignment horizontal="left" vertical="center" wrapText="1"/>
      <protection/>
    </xf>
    <xf numFmtId="181" fontId="38" fillId="0" borderId="72" xfId="0" applyNumberFormat="1" applyFont="1" applyFill="1" applyBorder="1" applyAlignment="1" applyProtection="1">
      <alignment horizontal="center" vertical="center" wrapText="1"/>
      <protection/>
    </xf>
    <xf numFmtId="181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 vertical="center" wrapText="1"/>
    </xf>
    <xf numFmtId="0" fontId="9" fillId="33" borderId="72" xfId="0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200" fontId="38" fillId="0" borderId="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25" xfId="0" applyFont="1" applyFill="1" applyBorder="1" applyAlignment="1" applyProtection="1">
      <alignment horizontal="left" vertical="center" wrapText="1"/>
      <protection locked="0"/>
    </xf>
    <xf numFmtId="0" fontId="9" fillId="33" borderId="47" xfId="0" applyFont="1" applyFill="1" applyBorder="1" applyAlignment="1" applyProtection="1">
      <alignment horizontal="left" vertical="center" wrapText="1"/>
      <protection locked="0"/>
    </xf>
    <xf numFmtId="179" fontId="38" fillId="0" borderId="41" xfId="0" applyNumberFormat="1" applyFont="1" applyFill="1" applyBorder="1" applyAlignment="1">
      <alignment horizontal="right" vertical="center" wrapText="1"/>
    </xf>
    <xf numFmtId="179" fontId="38" fillId="0" borderId="26" xfId="0" applyNumberFormat="1" applyFont="1" applyFill="1" applyBorder="1" applyAlignment="1">
      <alignment horizontal="right" vertical="center" wrapText="1"/>
    </xf>
    <xf numFmtId="0" fontId="38" fillId="0" borderId="16" xfId="0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left" vertical="center" wrapText="1"/>
      <protection/>
    </xf>
    <xf numFmtId="0" fontId="38" fillId="0" borderId="51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2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0" fontId="38" fillId="0" borderId="25" xfId="0" applyNumberFormat="1" applyFont="1" applyFill="1" applyBorder="1" applyAlignment="1">
      <alignment horizontal="center" vertical="center" wrapText="1"/>
    </xf>
    <xf numFmtId="0" fontId="9" fillId="33" borderId="32" xfId="0" applyFont="1" applyFill="1" applyBorder="1" applyAlignment="1" applyProtection="1">
      <alignment horizontal="center" vertical="center" wrapText="1"/>
      <protection locked="0"/>
    </xf>
    <xf numFmtId="179" fontId="38" fillId="0" borderId="30" xfId="0" applyNumberFormat="1" applyFont="1" applyFill="1" applyBorder="1" applyAlignment="1">
      <alignment horizontal="right" vertical="center" wrapText="1"/>
    </xf>
    <xf numFmtId="179" fontId="38" fillId="0" borderId="25" xfId="0" applyNumberFormat="1" applyFont="1" applyFill="1" applyBorder="1" applyAlignment="1">
      <alignment horizontal="right" vertical="center" wrapText="1"/>
    </xf>
    <xf numFmtId="0" fontId="38" fillId="0" borderId="27" xfId="0" applyFont="1" applyFill="1" applyBorder="1" applyAlignment="1" applyProtection="1">
      <alignment horizontal="left" vertical="center" wrapText="1"/>
      <protection/>
    </xf>
    <xf numFmtId="0" fontId="33" fillId="33" borderId="1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分攤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B3" sqref="B3:D3"/>
    </sheetView>
  </sheetViews>
  <sheetFormatPr defaultColWidth="9.00390625" defaultRowHeight="21" customHeight="1"/>
  <cols>
    <col min="1" max="1" width="17.75390625" style="67" customWidth="1"/>
    <col min="2" max="4" width="5.875" style="67" customWidth="1"/>
    <col min="5" max="5" width="12.125" style="67" customWidth="1"/>
    <col min="6" max="6" width="20.375" style="1" customWidth="1"/>
    <col min="7" max="7" width="23.50390625" style="51" customWidth="1"/>
    <col min="8" max="16384" width="9.00390625" style="1" customWidth="1"/>
  </cols>
  <sheetData>
    <row r="1" spans="1:7" ht="28.5" customHeight="1">
      <c r="A1" s="70" t="s">
        <v>97</v>
      </c>
      <c r="G1" s="50"/>
    </row>
    <row r="2" spans="1:7" ht="21" customHeight="1">
      <c r="A2" s="116" t="s">
        <v>124</v>
      </c>
      <c r="B2" s="117"/>
      <c r="C2" s="117"/>
      <c r="D2" s="117"/>
      <c r="E2" s="117"/>
      <c r="F2" s="117"/>
      <c r="G2" s="117"/>
    </row>
    <row r="3" spans="1:4" ht="21" customHeight="1">
      <c r="A3" s="66" t="s">
        <v>111</v>
      </c>
      <c r="B3" s="119" t="s">
        <v>78</v>
      </c>
      <c r="C3" s="119"/>
      <c r="D3" s="119"/>
    </row>
    <row r="4" spans="1:6" ht="21" customHeight="1">
      <c r="A4" s="66" t="s">
        <v>76</v>
      </c>
      <c r="B4" s="119" t="s">
        <v>85</v>
      </c>
      <c r="C4" s="115"/>
      <c r="D4" s="115"/>
      <c r="E4" s="68"/>
      <c r="F4" s="65"/>
    </row>
    <row r="5" spans="1:4" ht="21" customHeight="1">
      <c r="A5" s="66" t="s">
        <v>112</v>
      </c>
      <c r="B5" s="114" t="s">
        <v>107</v>
      </c>
      <c r="C5" s="115"/>
      <c r="D5" s="115"/>
    </row>
    <row r="6" spans="1:6" ht="21" customHeight="1">
      <c r="A6" s="66" t="s">
        <v>113</v>
      </c>
      <c r="B6" s="114" t="s">
        <v>108</v>
      </c>
      <c r="C6" s="115"/>
      <c r="D6" s="115"/>
      <c r="F6" s="50" t="s">
        <v>74</v>
      </c>
    </row>
    <row r="7" spans="1:6" ht="21" customHeight="1">
      <c r="A7" s="66" t="s">
        <v>114</v>
      </c>
      <c r="B7" s="114" t="s">
        <v>109</v>
      </c>
      <c r="C7" s="115"/>
      <c r="D7" s="115"/>
      <c r="F7" s="50" t="s">
        <v>140</v>
      </c>
    </row>
    <row r="8" spans="1:6" ht="21" customHeight="1">
      <c r="A8" s="66" t="s">
        <v>115</v>
      </c>
      <c r="B8" s="114" t="s">
        <v>110</v>
      </c>
      <c r="C8" s="115"/>
      <c r="D8" s="115"/>
      <c r="F8" s="50" t="s">
        <v>75</v>
      </c>
    </row>
    <row r="9" spans="1:6" ht="21" customHeight="1">
      <c r="A9" s="66" t="s">
        <v>116</v>
      </c>
      <c r="B9" s="114">
        <v>95</v>
      </c>
      <c r="C9" s="115"/>
      <c r="D9" s="115"/>
      <c r="E9" s="69">
        <f>B9</f>
        <v>95</v>
      </c>
      <c r="F9" s="50" t="s">
        <v>141</v>
      </c>
    </row>
    <row r="10" spans="1:6" ht="21" customHeight="1">
      <c r="A10" s="71" t="s">
        <v>117</v>
      </c>
      <c r="B10" s="72">
        <v>2</v>
      </c>
      <c r="C10" s="72">
        <v>1</v>
      </c>
      <c r="D10" s="72">
        <v>2</v>
      </c>
      <c r="F10" s="50" t="s">
        <v>142</v>
      </c>
    </row>
    <row r="11" spans="1:6" ht="21" customHeight="1">
      <c r="A11" s="66" t="s">
        <v>118</v>
      </c>
      <c r="B11" s="114" t="s">
        <v>119</v>
      </c>
      <c r="C11" s="115"/>
      <c r="D11" s="115"/>
      <c r="F11" s="50" t="s">
        <v>143</v>
      </c>
    </row>
    <row r="12" spans="1:6" ht="21" customHeight="1">
      <c r="A12" s="66" t="s">
        <v>123</v>
      </c>
      <c r="B12" s="114" t="s">
        <v>122</v>
      </c>
      <c r="C12" s="115"/>
      <c r="D12" s="115"/>
      <c r="F12" s="50" t="s">
        <v>144</v>
      </c>
    </row>
    <row r="13" spans="1:7" ht="21" customHeight="1">
      <c r="A13" s="73" t="s">
        <v>120</v>
      </c>
      <c r="B13" s="114" t="s">
        <v>121</v>
      </c>
      <c r="C13" s="115"/>
      <c r="D13" s="115"/>
      <c r="G13" s="50"/>
    </row>
    <row r="14" ht="21" customHeight="1">
      <c r="G14" s="50"/>
    </row>
    <row r="15" spans="1:7" ht="45.75" customHeight="1">
      <c r="A15" s="118" t="s">
        <v>148</v>
      </c>
      <c r="B15" s="117"/>
      <c r="C15" s="117"/>
      <c r="D15" s="117"/>
      <c r="E15" s="117"/>
      <c r="F15" s="117"/>
      <c r="G15" s="117"/>
    </row>
    <row r="16" spans="1:7" ht="21" customHeight="1">
      <c r="A16" s="116" t="s">
        <v>149</v>
      </c>
      <c r="B16" s="117"/>
      <c r="C16" s="117"/>
      <c r="D16" s="117"/>
      <c r="E16" s="117"/>
      <c r="F16" s="117"/>
      <c r="G16" s="117"/>
    </row>
    <row r="18" spans="1:7" ht="53.25" customHeight="1">
      <c r="A18" s="94" t="s">
        <v>146</v>
      </c>
      <c r="B18" s="112" t="s">
        <v>147</v>
      </c>
      <c r="C18" s="113"/>
      <c r="D18" s="113"/>
      <c r="E18" s="113"/>
      <c r="F18" s="113"/>
      <c r="G18" s="113"/>
    </row>
    <row r="19" ht="21" customHeight="1">
      <c r="B19" s="67" t="s">
        <v>145</v>
      </c>
    </row>
  </sheetData>
  <sheetProtection/>
  <mergeCells count="14">
    <mergeCell ref="A2:G2"/>
    <mergeCell ref="A15:G15"/>
    <mergeCell ref="B3:D3"/>
    <mergeCell ref="B4:D4"/>
    <mergeCell ref="B5:D5"/>
    <mergeCell ref="B6:D6"/>
    <mergeCell ref="B12:D12"/>
    <mergeCell ref="B13:D13"/>
    <mergeCell ref="B18:G18"/>
    <mergeCell ref="B7:D7"/>
    <mergeCell ref="B8:D8"/>
    <mergeCell ref="B9:D9"/>
    <mergeCell ref="B11:D11"/>
    <mergeCell ref="A16:G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showZeros="0" zoomScalePageLayoutView="0" workbookViewId="0" topLeftCell="A15">
      <selection activeCell="F22" sqref="F22"/>
    </sheetView>
  </sheetViews>
  <sheetFormatPr defaultColWidth="9.00390625" defaultRowHeight="27.75" customHeight="1"/>
  <cols>
    <col min="1" max="1" width="14.00390625" style="7" customWidth="1"/>
    <col min="2" max="9" width="3.875" style="7" customWidth="1"/>
    <col min="10" max="10" width="12.875" style="7" customWidth="1"/>
    <col min="11" max="12" width="16.125" style="7" customWidth="1"/>
    <col min="13" max="16384" width="9.00390625" style="7" customWidth="1"/>
  </cols>
  <sheetData>
    <row r="1" spans="2:10" ht="14.25" customHeight="1" hidden="1">
      <c r="B1" s="18" t="str">
        <f>RIGHT(('空白請示單 '!$J$17),8)</f>
        <v>0</v>
      </c>
      <c r="C1" s="18" t="str">
        <f>RIGHT(('空白請示單 '!$J$17),7)</f>
        <v>0</v>
      </c>
      <c r="D1" s="18" t="str">
        <f>RIGHT(('空白請示單 '!$J$17),6)</f>
        <v>0</v>
      </c>
      <c r="E1" s="18" t="str">
        <f>RIGHT(('空白請示單 '!$J$17),5)</f>
        <v>0</v>
      </c>
      <c r="F1" s="18" t="str">
        <f>RIGHT(('空白請示單 '!$J$17),4)</f>
        <v>0</v>
      </c>
      <c r="G1" s="18" t="str">
        <f>RIGHTB(('空白請示單 '!$J$17),3)</f>
        <v>0</v>
      </c>
      <c r="H1" s="18" t="str">
        <f>RIGHT(('空白請示單 '!$J$17),2)</f>
        <v>0</v>
      </c>
      <c r="I1" s="18" t="str">
        <f>RIGHT(('空白請示單 '!$J$17),1)</f>
        <v>0</v>
      </c>
      <c r="J1" s="18">
        <f>'空白請示單 '!J17</f>
        <v>0</v>
      </c>
    </row>
    <row r="2" spans="2:9" ht="4.5" customHeight="1" hidden="1">
      <c r="B2" s="18">
        <f aca="true" t="shared" si="0" ref="B2:H2">IF(B1=C1,"",LEFT(B1,1))</f>
      </c>
      <c r="C2" s="18">
        <f t="shared" si="0"/>
      </c>
      <c r="D2" s="18">
        <f t="shared" si="0"/>
      </c>
      <c r="E2" s="18">
        <f t="shared" si="0"/>
      </c>
      <c r="F2" s="18">
        <f t="shared" si="0"/>
      </c>
      <c r="G2" s="18">
        <f t="shared" si="0"/>
      </c>
      <c r="H2" s="18">
        <f t="shared" si="0"/>
      </c>
      <c r="I2" s="18">
        <f>IF(J1=0,"",LEFT(I1,1))</f>
      </c>
    </row>
    <row r="3" spans="1:12" ht="51.75" customHeight="1">
      <c r="A3" s="209" t="str">
        <f>CONCATENATE('設定'!B3,"支出憑證單")</f>
        <v>苗栗縣苑裡鎮公所支出憑證單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28.5" customHeight="1">
      <c r="A4" s="6" t="s">
        <v>31</v>
      </c>
      <c r="B4" s="190" t="s">
        <v>15</v>
      </c>
      <c r="C4" s="197"/>
      <c r="D4" s="197"/>
      <c r="E4" s="198"/>
      <c r="F4" s="210"/>
      <c r="G4" s="211"/>
      <c r="H4" s="211"/>
      <c r="I4" s="211"/>
      <c r="J4" s="211"/>
      <c r="K4" s="211"/>
      <c r="L4" s="212"/>
    </row>
    <row r="5" spans="1:12" ht="27.75" customHeight="1">
      <c r="A5" s="202"/>
      <c r="B5" s="190" t="s">
        <v>162</v>
      </c>
      <c r="C5" s="197"/>
      <c r="D5" s="197"/>
      <c r="E5" s="197"/>
      <c r="F5" s="197"/>
      <c r="G5" s="197"/>
      <c r="H5" s="197"/>
      <c r="I5" s="198"/>
      <c r="J5" s="201" t="s">
        <v>16</v>
      </c>
      <c r="K5" s="213"/>
      <c r="L5" s="214"/>
    </row>
    <row r="6" spans="1:12" ht="36.75" customHeight="1">
      <c r="A6" s="202"/>
      <c r="B6" s="16" t="s">
        <v>27</v>
      </c>
      <c r="C6" s="16" t="s">
        <v>26</v>
      </c>
      <c r="D6" s="16" t="s">
        <v>25</v>
      </c>
      <c r="E6" s="16" t="s">
        <v>24</v>
      </c>
      <c r="F6" s="16" t="s">
        <v>28</v>
      </c>
      <c r="G6" s="16" t="s">
        <v>29</v>
      </c>
      <c r="H6" s="16" t="s">
        <v>23</v>
      </c>
      <c r="I6" s="16" t="s">
        <v>22</v>
      </c>
      <c r="J6" s="202"/>
      <c r="K6" s="215"/>
      <c r="L6" s="216"/>
    </row>
    <row r="7" spans="1:12" ht="30.75" customHeight="1">
      <c r="A7" s="142"/>
      <c r="B7" s="83">
        <f>IF(AND(B2="",C2&lt;&gt;""),"$",B2)</f>
      </c>
      <c r="C7" s="83">
        <f>IF(AND(C2="",D2&lt;&gt;""),"$",C2)</f>
      </c>
      <c r="D7" s="83">
        <f>IF(AND(D2="",E2&lt;&gt;""),"$",D2)</f>
      </c>
      <c r="E7" s="83">
        <f>IF(AND(E2="",F2&lt;&gt;""),"$",E2)</f>
      </c>
      <c r="F7" s="83"/>
      <c r="G7" s="83"/>
      <c r="H7" s="83"/>
      <c r="I7" s="83"/>
      <c r="J7" s="142"/>
      <c r="K7" s="217"/>
      <c r="L7" s="218"/>
    </row>
    <row r="8" spans="1:12" s="53" customFormat="1" ht="30.75" customHeight="1">
      <c r="A8" s="199"/>
      <c r="B8" s="200"/>
      <c r="C8" s="200"/>
      <c r="D8" s="200"/>
      <c r="E8" s="200"/>
      <c r="F8" s="200"/>
      <c r="G8" s="200"/>
      <c r="H8" s="200"/>
      <c r="I8" s="200"/>
      <c r="K8" s="52" t="s">
        <v>163</v>
      </c>
      <c r="L8" s="54" t="s">
        <v>87</v>
      </c>
    </row>
    <row r="9" spans="1:12" ht="27.75" customHeight="1">
      <c r="A9" s="190" t="s">
        <v>164</v>
      </c>
      <c r="B9" s="197"/>
      <c r="C9" s="198"/>
      <c r="D9" s="190" t="s">
        <v>82</v>
      </c>
      <c r="E9" s="191"/>
      <c r="F9" s="191"/>
      <c r="G9" s="191"/>
      <c r="H9" s="191"/>
      <c r="I9" s="190" t="s">
        <v>83</v>
      </c>
      <c r="J9" s="192"/>
      <c r="K9" s="6" t="s">
        <v>165</v>
      </c>
      <c r="L9" s="6" t="str">
        <f>'設定'!B4</f>
        <v>鎮長或授權人</v>
      </c>
    </row>
    <row r="10" spans="1:12" ht="41.25" customHeight="1">
      <c r="A10" s="190"/>
      <c r="B10" s="197"/>
      <c r="C10" s="198"/>
      <c r="D10" s="190"/>
      <c r="E10" s="191"/>
      <c r="F10" s="191"/>
      <c r="G10" s="191"/>
      <c r="H10" s="191"/>
      <c r="I10" s="203"/>
      <c r="J10" s="204"/>
      <c r="K10" s="201"/>
      <c r="L10" s="201"/>
    </row>
    <row r="11" spans="1:12" ht="27.75" customHeight="1">
      <c r="A11" s="190" t="s">
        <v>166</v>
      </c>
      <c r="B11" s="197"/>
      <c r="C11" s="198"/>
      <c r="D11" s="190" t="s">
        <v>80</v>
      </c>
      <c r="E11" s="191"/>
      <c r="F11" s="191"/>
      <c r="G11" s="191"/>
      <c r="H11" s="191"/>
      <c r="I11" s="205"/>
      <c r="J11" s="206"/>
      <c r="K11" s="202"/>
      <c r="L11" s="202"/>
    </row>
    <row r="12" spans="1:12" ht="41.25" customHeight="1">
      <c r="A12" s="190"/>
      <c r="B12" s="197"/>
      <c r="C12" s="198"/>
      <c r="D12" s="190"/>
      <c r="E12" s="191"/>
      <c r="F12" s="191"/>
      <c r="G12" s="191"/>
      <c r="H12" s="191"/>
      <c r="I12" s="207"/>
      <c r="J12" s="208"/>
      <c r="K12" s="142"/>
      <c r="L12" s="142"/>
    </row>
    <row r="13" spans="1:12" ht="27.75" customHeight="1">
      <c r="A13" s="195" t="s">
        <v>167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5" ht="27.75" customHeight="1">
      <c r="A15" s="17" t="s">
        <v>17</v>
      </c>
    </row>
    <row r="16" spans="1:12" ht="38.25" customHeight="1">
      <c r="A16" s="193" t="s">
        <v>18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</row>
    <row r="17" spans="1:12" ht="51.75" customHeight="1">
      <c r="A17" s="193" t="s">
        <v>19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2" ht="38.25" customHeight="1" thickBot="1">
      <c r="A18" s="193" t="s">
        <v>20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38.25" customHeight="1">
      <c r="A19" s="193" t="s">
        <v>21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84" t="s">
        <v>168</v>
      </c>
      <c r="L19" s="185"/>
    </row>
    <row r="20" spans="1:12" ht="58.5" customHeight="1">
      <c r="A20" s="193" t="s">
        <v>169</v>
      </c>
      <c r="B20" s="193"/>
      <c r="C20" s="193"/>
      <c r="D20" s="193"/>
      <c r="E20" s="193"/>
      <c r="F20" s="193"/>
      <c r="G20" s="193"/>
      <c r="H20" s="193"/>
      <c r="I20" s="193"/>
      <c r="J20" s="194"/>
      <c r="K20" s="186"/>
      <c r="L20" s="187"/>
    </row>
    <row r="21" spans="11:12" ht="27.75" customHeight="1" thickBot="1">
      <c r="K21" s="188"/>
      <c r="L21" s="189"/>
    </row>
  </sheetData>
  <sheetProtection/>
  <mergeCells count="28">
    <mergeCell ref="K19:L19"/>
    <mergeCell ref="K20:L21"/>
    <mergeCell ref="D9:H9"/>
    <mergeCell ref="I9:J9"/>
    <mergeCell ref="D10:H10"/>
    <mergeCell ref="A20:J20"/>
    <mergeCell ref="A19:J19"/>
    <mergeCell ref="A13:L13"/>
    <mergeCell ref="A17:L17"/>
    <mergeCell ref="A16:L16"/>
    <mergeCell ref="A18:L18"/>
    <mergeCell ref="B5:I5"/>
    <mergeCell ref="A9:C9"/>
    <mergeCell ref="A10:C10"/>
    <mergeCell ref="A11:C11"/>
    <mergeCell ref="A12:C12"/>
    <mergeCell ref="D11:H11"/>
    <mergeCell ref="D12:H12"/>
    <mergeCell ref="A8:I8"/>
    <mergeCell ref="K10:K12"/>
    <mergeCell ref="L10:L12"/>
    <mergeCell ref="I10:J12"/>
    <mergeCell ref="A3:L3"/>
    <mergeCell ref="B4:E4"/>
    <mergeCell ref="F4:L4"/>
    <mergeCell ref="A5:A7"/>
    <mergeCell ref="J5:J7"/>
    <mergeCell ref="K5:L7"/>
  </mergeCells>
  <printOptions/>
  <pageMargins left="0.62" right="0.45" top="0.83" bottom="1" header="0.35" footer="0.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K6" sqref="K6:L6"/>
    </sheetView>
  </sheetViews>
  <sheetFormatPr defaultColWidth="9.00390625" defaultRowHeight="16.5"/>
  <cols>
    <col min="1" max="2" width="4.875" style="0" customWidth="1"/>
    <col min="3" max="3" width="4.50390625" style="0" customWidth="1"/>
    <col min="4" max="4" width="5.375" style="0" customWidth="1"/>
    <col min="5" max="5" width="7.00390625" style="0" customWidth="1"/>
    <col min="6" max="6" width="7.25390625" style="0" customWidth="1"/>
    <col min="7" max="7" width="8.625" style="0" customWidth="1"/>
    <col min="8" max="8" width="2.75390625" style="0" customWidth="1"/>
    <col min="9" max="9" width="7.00390625" style="0" customWidth="1"/>
    <col min="10" max="10" width="4.125" style="0" customWidth="1"/>
    <col min="11" max="11" width="6.75390625" style="0" customWidth="1"/>
    <col min="12" max="12" width="6.875" style="0" customWidth="1"/>
    <col min="13" max="13" width="4.125" style="0" customWidth="1"/>
    <col min="14" max="14" width="15.875" style="0" customWidth="1"/>
    <col min="15" max="15" width="2.125" style="0" customWidth="1"/>
    <col min="16" max="16" width="10.375" style="0" customWidth="1"/>
    <col min="17" max="17" width="17.875" style="0" customWidth="1"/>
  </cols>
  <sheetData>
    <row r="1" spans="1:17" s="7" customFormat="1" ht="33" customHeight="1">
      <c r="A1" s="144"/>
      <c r="B1" s="139"/>
      <c r="C1" s="139"/>
      <c r="D1" s="139"/>
      <c r="E1" s="147" t="s">
        <v>133</v>
      </c>
      <c r="F1" s="148"/>
      <c r="G1" s="148"/>
      <c r="H1" s="148"/>
      <c r="I1" s="148"/>
      <c r="J1" s="148"/>
      <c r="K1" s="148"/>
      <c r="L1" s="148"/>
      <c r="M1" s="148"/>
      <c r="N1" s="148"/>
      <c r="P1" s="144"/>
      <c r="Q1" s="144"/>
    </row>
    <row r="2" spans="1:17" s="7" customFormat="1" ht="28.5" customHeight="1">
      <c r="A2" s="139"/>
      <c r="B2" s="139"/>
      <c r="C2" s="139"/>
      <c r="D2" s="139"/>
      <c r="E2" s="145" t="s">
        <v>106</v>
      </c>
      <c r="F2" s="146"/>
      <c r="G2" s="146"/>
      <c r="H2" s="146"/>
      <c r="I2" s="146"/>
      <c r="J2" s="146"/>
      <c r="K2" s="146"/>
      <c r="L2" s="146"/>
      <c r="M2" s="146"/>
      <c r="N2" s="146"/>
      <c r="P2" s="138"/>
      <c r="Q2" s="139"/>
    </row>
    <row r="3" spans="1:17" s="57" customFormat="1" ht="28.5" customHeight="1" thickBot="1">
      <c r="A3" s="157" t="s">
        <v>132</v>
      </c>
      <c r="B3" s="157"/>
      <c r="C3" s="157"/>
      <c r="D3" s="157"/>
      <c r="E3" s="157"/>
      <c r="F3" s="158"/>
      <c r="G3" s="158"/>
      <c r="H3" s="158"/>
      <c r="I3" s="158"/>
      <c r="J3" s="158"/>
      <c r="K3" s="140" t="s">
        <v>150</v>
      </c>
      <c r="L3" s="140"/>
      <c r="M3" s="141"/>
      <c r="N3" s="141"/>
      <c r="P3" s="79"/>
      <c r="Q3" s="79"/>
    </row>
    <row r="4" spans="1:17" s="60" customFormat="1" ht="30.75" customHeight="1">
      <c r="A4" s="63" t="s">
        <v>88</v>
      </c>
      <c r="B4" s="74"/>
      <c r="C4" s="176" t="s">
        <v>105</v>
      </c>
      <c r="D4" s="170" t="s">
        <v>1</v>
      </c>
      <c r="E4" s="171"/>
      <c r="F4" s="174"/>
      <c r="G4" s="174"/>
      <c r="H4" s="142" t="s">
        <v>126</v>
      </c>
      <c r="I4" s="143"/>
      <c r="J4" s="143"/>
      <c r="K4" s="182"/>
      <c r="L4" s="182"/>
      <c r="M4" s="176" t="s">
        <v>99</v>
      </c>
      <c r="N4" s="180"/>
      <c r="Q4" s="78"/>
    </row>
    <row r="5" spans="1:14" s="60" customFormat="1" ht="30.75" customHeight="1">
      <c r="A5" s="62" t="s">
        <v>100</v>
      </c>
      <c r="B5" s="75"/>
      <c r="C5" s="173"/>
      <c r="D5" s="172" t="s">
        <v>3</v>
      </c>
      <c r="E5" s="173"/>
      <c r="F5" s="175"/>
      <c r="G5" s="175"/>
      <c r="H5" s="133" t="s">
        <v>127</v>
      </c>
      <c r="I5" s="134"/>
      <c r="J5" s="134"/>
      <c r="K5" s="120"/>
      <c r="L5" s="120"/>
      <c r="M5" s="177"/>
      <c r="N5" s="181"/>
    </row>
    <row r="6" spans="1:14" s="60" customFormat="1" ht="30.75" customHeight="1">
      <c r="A6" s="62" t="s">
        <v>101</v>
      </c>
      <c r="B6" s="75"/>
      <c r="C6" s="173"/>
      <c r="D6" s="172" t="s">
        <v>2</v>
      </c>
      <c r="E6" s="173"/>
      <c r="F6" s="175"/>
      <c r="G6" s="175"/>
      <c r="H6" s="133" t="s">
        <v>102</v>
      </c>
      <c r="I6" s="134"/>
      <c r="J6" s="134"/>
      <c r="K6" s="183"/>
      <c r="L6" s="183"/>
      <c r="M6" s="177"/>
      <c r="N6" s="181"/>
    </row>
    <row r="7" spans="1:17" s="60" customFormat="1" ht="24" customHeight="1">
      <c r="A7" s="178" t="s">
        <v>103</v>
      </c>
      <c r="B7" s="135"/>
      <c r="C7" s="135"/>
      <c r="D7" s="135"/>
      <c r="E7" s="61" t="s">
        <v>125</v>
      </c>
      <c r="F7" s="61" t="s">
        <v>104</v>
      </c>
      <c r="G7" s="64" t="s">
        <v>89</v>
      </c>
      <c r="H7" s="135" t="s">
        <v>8</v>
      </c>
      <c r="I7" s="135"/>
      <c r="J7" s="135" t="s">
        <v>134</v>
      </c>
      <c r="K7" s="136"/>
      <c r="L7" s="136"/>
      <c r="M7" s="135" t="s">
        <v>90</v>
      </c>
      <c r="N7" s="179"/>
      <c r="P7" s="80"/>
      <c r="Q7" s="80"/>
    </row>
    <row r="8" spans="1:17" ht="33" customHeight="1">
      <c r="A8" s="167" t="s">
        <v>151</v>
      </c>
      <c r="B8" s="168"/>
      <c r="C8" s="168"/>
      <c r="D8" s="169"/>
      <c r="E8" s="76"/>
      <c r="F8" s="76" t="s">
        <v>152</v>
      </c>
      <c r="G8" s="77"/>
      <c r="H8" s="120"/>
      <c r="I8" s="120"/>
      <c r="J8" s="121"/>
      <c r="K8" s="121"/>
      <c r="L8" s="121"/>
      <c r="M8" s="159"/>
      <c r="N8" s="160"/>
      <c r="P8" s="82"/>
      <c r="Q8" s="82"/>
    </row>
    <row r="9" spans="1:17" ht="33" customHeight="1">
      <c r="A9" s="167"/>
      <c r="B9" s="168"/>
      <c r="C9" s="168"/>
      <c r="D9" s="169"/>
      <c r="E9" s="76"/>
      <c r="F9" s="76"/>
      <c r="G9" s="77"/>
      <c r="H9" s="137"/>
      <c r="I9" s="137"/>
      <c r="J9" s="121">
        <f>IF(H9="","",G9*H9)</f>
      </c>
      <c r="K9" s="121"/>
      <c r="L9" s="121"/>
      <c r="M9" s="161"/>
      <c r="N9" s="162"/>
      <c r="P9" s="82"/>
      <c r="Q9" s="81"/>
    </row>
    <row r="10" spans="1:17" ht="33" customHeight="1">
      <c r="A10" s="167"/>
      <c r="B10" s="168"/>
      <c r="C10" s="168"/>
      <c r="D10" s="169"/>
      <c r="E10" s="76"/>
      <c r="F10" s="76"/>
      <c r="G10" s="77"/>
      <c r="H10" s="120"/>
      <c r="I10" s="120"/>
      <c r="J10" s="121">
        <f aca="true" t="shared" si="0" ref="J10:J16">IF(H10="","",G10*H10)</f>
      </c>
      <c r="K10" s="121"/>
      <c r="L10" s="121"/>
      <c r="M10" s="161"/>
      <c r="N10" s="162"/>
      <c r="P10" s="82"/>
      <c r="Q10" s="81"/>
    </row>
    <row r="11" spans="1:17" ht="33" customHeight="1">
      <c r="A11" s="167"/>
      <c r="B11" s="168"/>
      <c r="C11" s="168"/>
      <c r="D11" s="169"/>
      <c r="E11" s="76"/>
      <c r="F11" s="76"/>
      <c r="G11" s="77"/>
      <c r="H11" s="120"/>
      <c r="I11" s="120"/>
      <c r="J11" s="121">
        <f t="shared" si="0"/>
      </c>
      <c r="K11" s="121"/>
      <c r="L11" s="121"/>
      <c r="M11" s="161"/>
      <c r="N11" s="162"/>
      <c r="P11" s="82"/>
      <c r="Q11" s="81"/>
    </row>
    <row r="12" spans="1:17" ht="33" customHeight="1">
      <c r="A12" s="165"/>
      <c r="B12" s="166"/>
      <c r="C12" s="166"/>
      <c r="D12" s="166"/>
      <c r="E12" s="76"/>
      <c r="F12" s="76"/>
      <c r="G12" s="77"/>
      <c r="H12" s="120"/>
      <c r="I12" s="120"/>
      <c r="J12" s="121">
        <f t="shared" si="0"/>
      </c>
      <c r="K12" s="121"/>
      <c r="L12" s="121"/>
      <c r="M12" s="161"/>
      <c r="N12" s="162"/>
      <c r="P12" s="81"/>
      <c r="Q12" s="81"/>
    </row>
    <row r="13" spans="1:17" ht="33" customHeight="1">
      <c r="A13" s="165"/>
      <c r="B13" s="166"/>
      <c r="C13" s="166"/>
      <c r="D13" s="166"/>
      <c r="E13" s="76"/>
      <c r="F13" s="76"/>
      <c r="G13" s="77"/>
      <c r="H13" s="120"/>
      <c r="I13" s="120"/>
      <c r="J13" s="121">
        <f t="shared" si="0"/>
      </c>
      <c r="K13" s="121"/>
      <c r="L13" s="121"/>
      <c r="M13" s="161"/>
      <c r="N13" s="162"/>
      <c r="P13" s="81"/>
      <c r="Q13" s="81"/>
    </row>
    <row r="14" spans="1:17" ht="33" customHeight="1">
      <c r="A14" s="165"/>
      <c r="B14" s="166"/>
      <c r="C14" s="166"/>
      <c r="D14" s="166"/>
      <c r="E14" s="76"/>
      <c r="F14" s="76"/>
      <c r="G14" s="77"/>
      <c r="H14" s="120"/>
      <c r="I14" s="120"/>
      <c r="J14" s="121">
        <f t="shared" si="0"/>
      </c>
      <c r="K14" s="121"/>
      <c r="L14" s="121"/>
      <c r="M14" s="161"/>
      <c r="N14" s="162"/>
      <c r="P14" s="81"/>
      <c r="Q14" s="81"/>
    </row>
    <row r="15" spans="1:17" ht="33" customHeight="1">
      <c r="A15" s="165"/>
      <c r="B15" s="166"/>
      <c r="C15" s="166"/>
      <c r="D15" s="166"/>
      <c r="E15" s="76"/>
      <c r="F15" s="76"/>
      <c r="G15" s="77"/>
      <c r="H15" s="120"/>
      <c r="I15" s="120"/>
      <c r="J15" s="121">
        <f t="shared" si="0"/>
      </c>
      <c r="K15" s="121"/>
      <c r="L15" s="121"/>
      <c r="M15" s="161"/>
      <c r="N15" s="162"/>
      <c r="P15" s="81"/>
      <c r="Q15" s="81"/>
    </row>
    <row r="16" spans="1:17" ht="33" customHeight="1">
      <c r="A16" s="165"/>
      <c r="B16" s="166"/>
      <c r="C16" s="166"/>
      <c r="D16" s="166"/>
      <c r="E16" s="76"/>
      <c r="F16" s="76"/>
      <c r="G16" s="77"/>
      <c r="H16" s="120"/>
      <c r="I16" s="120"/>
      <c r="J16" s="121">
        <f t="shared" si="0"/>
      </c>
      <c r="K16" s="121"/>
      <c r="L16" s="121"/>
      <c r="M16" s="161"/>
      <c r="N16" s="162"/>
      <c r="P16" s="81"/>
      <c r="Q16" s="81"/>
    </row>
    <row r="17" spans="1:17" ht="24" customHeight="1">
      <c r="A17" s="122" t="s">
        <v>128</v>
      </c>
      <c r="B17" s="123"/>
      <c r="C17" s="123"/>
      <c r="D17" s="123"/>
      <c r="E17" s="123"/>
      <c r="F17" s="123"/>
      <c r="G17" s="123"/>
      <c r="H17" s="123"/>
      <c r="I17" s="124"/>
      <c r="J17" s="121">
        <f>SUM(J8:L16)</f>
        <v>0</v>
      </c>
      <c r="K17" s="121"/>
      <c r="L17" s="121"/>
      <c r="M17" s="163"/>
      <c r="N17" s="164"/>
      <c r="P17" s="81"/>
      <c r="Q17" s="81"/>
    </row>
    <row r="18" spans="1:17" ht="27" customHeight="1">
      <c r="A18" s="153" t="s">
        <v>129</v>
      </c>
      <c r="B18" s="132"/>
      <c r="C18" s="132"/>
      <c r="D18" s="132"/>
      <c r="E18" s="132" t="s">
        <v>107</v>
      </c>
      <c r="F18" s="132"/>
      <c r="G18" s="132"/>
      <c r="H18" s="132"/>
      <c r="I18" s="132" t="s">
        <v>130</v>
      </c>
      <c r="J18" s="132"/>
      <c r="K18" s="132"/>
      <c r="L18" s="132"/>
      <c r="M18" s="132" t="s">
        <v>131</v>
      </c>
      <c r="N18" s="154"/>
      <c r="P18" s="60"/>
      <c r="Q18" s="81"/>
    </row>
    <row r="19" spans="1:14" ht="125.25" customHeight="1">
      <c r="A19" s="153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54"/>
    </row>
    <row r="20" spans="1:14" ht="27" customHeight="1">
      <c r="A20" s="153" t="s">
        <v>91</v>
      </c>
      <c r="B20" s="132"/>
      <c r="C20" s="132"/>
      <c r="D20" s="132"/>
      <c r="E20" s="132" t="s">
        <v>92</v>
      </c>
      <c r="F20" s="132"/>
      <c r="G20" s="132"/>
      <c r="H20" s="132"/>
      <c r="I20" s="132" t="s">
        <v>93</v>
      </c>
      <c r="J20" s="132"/>
      <c r="K20" s="132"/>
      <c r="L20" s="132"/>
      <c r="M20" s="132" t="s">
        <v>0</v>
      </c>
      <c r="N20" s="154"/>
    </row>
    <row r="21" spans="1:14" ht="82.5" customHeight="1">
      <c r="A21" s="128"/>
      <c r="B21" s="129"/>
      <c r="C21" s="129"/>
      <c r="D21" s="129"/>
      <c r="E21" s="129"/>
      <c r="F21" s="129"/>
      <c r="G21" s="129"/>
      <c r="H21" s="129"/>
      <c r="I21" s="125"/>
      <c r="J21" s="126"/>
      <c r="K21" s="126"/>
      <c r="L21" s="127"/>
      <c r="M21" s="129"/>
      <c r="N21" s="155"/>
    </row>
    <row r="22" spans="1:14" ht="26.25" customHeight="1" thickBot="1">
      <c r="A22" s="130"/>
      <c r="B22" s="131"/>
      <c r="C22" s="131"/>
      <c r="D22" s="131"/>
      <c r="E22" s="131"/>
      <c r="F22" s="131"/>
      <c r="G22" s="131"/>
      <c r="H22" s="131"/>
      <c r="I22" s="150"/>
      <c r="J22" s="151"/>
      <c r="K22" s="151"/>
      <c r="L22" s="152"/>
      <c r="M22" s="131"/>
      <c r="N22" s="156"/>
    </row>
    <row r="23" spans="1:14" ht="15.75" customHeight="1">
      <c r="A23" s="149"/>
      <c r="B23" s="149"/>
      <c r="C23" s="149"/>
      <c r="D23" s="149"/>
      <c r="E23" s="149"/>
      <c r="F23" s="149"/>
      <c r="G23" s="149"/>
      <c r="H23" s="58"/>
      <c r="I23" s="149"/>
      <c r="J23" s="149"/>
      <c r="K23" s="149"/>
      <c r="L23" s="149"/>
      <c r="M23" s="149"/>
      <c r="N23" s="149"/>
    </row>
  </sheetData>
  <sheetProtection/>
  <mergeCells count="79">
    <mergeCell ref="M7:N7"/>
    <mergeCell ref="N4:N6"/>
    <mergeCell ref="K4:L4"/>
    <mergeCell ref="K5:L5"/>
    <mergeCell ref="K6:L6"/>
    <mergeCell ref="H12:I12"/>
    <mergeCell ref="J12:L12"/>
    <mergeCell ref="A10:D10"/>
    <mergeCell ref="A9:D9"/>
    <mergeCell ref="F4:G4"/>
    <mergeCell ref="F5:G5"/>
    <mergeCell ref="F6:G6"/>
    <mergeCell ref="H5:J5"/>
    <mergeCell ref="D6:E6"/>
    <mergeCell ref="C4:C6"/>
    <mergeCell ref="A15:D15"/>
    <mergeCell ref="A14:D14"/>
    <mergeCell ref="A13:D13"/>
    <mergeCell ref="A11:D11"/>
    <mergeCell ref="D4:E4"/>
    <mergeCell ref="D5:E5"/>
    <mergeCell ref="A8:D8"/>
    <mergeCell ref="A7:D7"/>
    <mergeCell ref="A3:E3"/>
    <mergeCell ref="F3:J3"/>
    <mergeCell ref="A18:D18"/>
    <mergeCell ref="M18:N18"/>
    <mergeCell ref="I18:L18"/>
    <mergeCell ref="M8:N17"/>
    <mergeCell ref="A16:D16"/>
    <mergeCell ref="A12:D12"/>
    <mergeCell ref="H10:I10"/>
    <mergeCell ref="J10:L10"/>
    <mergeCell ref="M20:N20"/>
    <mergeCell ref="M21:N22"/>
    <mergeCell ref="A19:D19"/>
    <mergeCell ref="I19:L19"/>
    <mergeCell ref="M19:N19"/>
    <mergeCell ref="I20:L20"/>
    <mergeCell ref="P1:Q1"/>
    <mergeCell ref="E2:N2"/>
    <mergeCell ref="E1:N1"/>
    <mergeCell ref="A23:D23"/>
    <mergeCell ref="E23:G23"/>
    <mergeCell ref="I23:L23"/>
    <mergeCell ref="M23:N23"/>
    <mergeCell ref="I22:L22"/>
    <mergeCell ref="A1:D2"/>
    <mergeCell ref="A20:D20"/>
    <mergeCell ref="H8:I8"/>
    <mergeCell ref="J8:L8"/>
    <mergeCell ref="H9:I9"/>
    <mergeCell ref="J9:L9"/>
    <mergeCell ref="H11:I11"/>
    <mergeCell ref="P2:Q2"/>
    <mergeCell ref="K3:L3"/>
    <mergeCell ref="M3:N3"/>
    <mergeCell ref="H4:J4"/>
    <mergeCell ref="M4:M6"/>
    <mergeCell ref="J11:L11"/>
    <mergeCell ref="H14:I14"/>
    <mergeCell ref="J14:L14"/>
    <mergeCell ref="H15:I15"/>
    <mergeCell ref="J15:L15"/>
    <mergeCell ref="H6:J6"/>
    <mergeCell ref="H7:I7"/>
    <mergeCell ref="J7:L7"/>
    <mergeCell ref="H13:I13"/>
    <mergeCell ref="J13:L13"/>
    <mergeCell ref="H16:I16"/>
    <mergeCell ref="J16:L16"/>
    <mergeCell ref="A17:I17"/>
    <mergeCell ref="I21:L21"/>
    <mergeCell ref="A21:D22"/>
    <mergeCell ref="E21:H22"/>
    <mergeCell ref="J17:L17"/>
    <mergeCell ref="E18:H18"/>
    <mergeCell ref="E19:H19"/>
    <mergeCell ref="E20:H20"/>
  </mergeCells>
  <printOptions/>
  <pageMargins left="0.57" right="0.46" top="0.63" bottom="0.34" header="0.33" footer="0.27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Zeros="0" zoomScalePageLayoutView="0" workbookViewId="0" topLeftCell="A1">
      <selection activeCell="F4" sqref="F4:L4"/>
    </sheetView>
  </sheetViews>
  <sheetFormatPr defaultColWidth="9.00390625" defaultRowHeight="27.75" customHeight="1"/>
  <cols>
    <col min="1" max="1" width="14.625" style="7" customWidth="1"/>
    <col min="2" max="9" width="3.875" style="7" customWidth="1"/>
    <col min="10" max="10" width="13.50390625" style="7" customWidth="1"/>
    <col min="11" max="12" width="15.625" style="7" customWidth="1"/>
    <col min="13" max="16384" width="9.00390625" style="7" customWidth="1"/>
  </cols>
  <sheetData>
    <row r="1" spans="2:10" ht="0.75" customHeight="1">
      <c r="B1" s="18" t="str">
        <f>RIGHT(('請示單'!$J$17),8)</f>
        <v>0</v>
      </c>
      <c r="C1" s="18" t="str">
        <f>RIGHT(('請示單'!$J$17),7)</f>
        <v>0</v>
      </c>
      <c r="D1" s="18" t="str">
        <f>RIGHT(('請示單'!$J$17),6)</f>
        <v>0</v>
      </c>
      <c r="E1" s="18" t="str">
        <f>RIGHT(('請示單'!$J$17),5)</f>
        <v>0</v>
      </c>
      <c r="F1" s="18" t="str">
        <f>RIGHT(('請示單'!$J$17),4)</f>
        <v>0</v>
      </c>
      <c r="G1" s="18" t="str">
        <f>RIGHTB(('請示單'!$J$17),3)</f>
        <v>0</v>
      </c>
      <c r="H1" s="18" t="str">
        <f>RIGHT(('請示單'!$J$17),2)</f>
        <v>0</v>
      </c>
      <c r="I1" s="18" t="str">
        <f>RIGHT(('請示單'!$J$17),1)</f>
        <v>0</v>
      </c>
      <c r="J1" s="18">
        <f>'請示單'!J17</f>
        <v>0</v>
      </c>
    </row>
    <row r="2" spans="2:9" ht="36.75" customHeight="1" hidden="1">
      <c r="B2" s="18">
        <f>IF(B1=C1,"",LEFT(B1,1))</f>
      </c>
      <c r="C2" s="18">
        <f aca="true" t="shared" si="0" ref="C2:H2">IF(C1=D1,"",LEFT(C1,1))</f>
      </c>
      <c r="D2" s="18">
        <f t="shared" si="0"/>
      </c>
      <c r="E2" s="18">
        <f t="shared" si="0"/>
      </c>
      <c r="F2" s="18">
        <f t="shared" si="0"/>
      </c>
      <c r="G2" s="18">
        <f t="shared" si="0"/>
      </c>
      <c r="H2" s="18">
        <f t="shared" si="0"/>
      </c>
      <c r="I2" s="18">
        <f>IF(J1=0,"",LEFT(I1,1))</f>
      </c>
    </row>
    <row r="3" spans="1:12" ht="51.75" customHeight="1">
      <c r="A3" s="209" t="str">
        <f>CONCATENATE('設定'!B3,"支出憑證單")</f>
        <v>苗栗縣苑裡鎮公所支出憑證單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28.5" customHeight="1">
      <c r="A4" s="6" t="s">
        <v>31</v>
      </c>
      <c r="B4" s="190" t="s">
        <v>15</v>
      </c>
      <c r="C4" s="197"/>
      <c r="D4" s="197"/>
      <c r="E4" s="198"/>
      <c r="F4" s="210"/>
      <c r="G4" s="211"/>
      <c r="H4" s="211"/>
      <c r="I4" s="211"/>
      <c r="J4" s="211"/>
      <c r="K4" s="211"/>
      <c r="L4" s="212"/>
    </row>
    <row r="5" spans="1:12" ht="27.75" customHeight="1">
      <c r="A5" s="202"/>
      <c r="B5" s="190" t="s">
        <v>30</v>
      </c>
      <c r="C5" s="197"/>
      <c r="D5" s="197"/>
      <c r="E5" s="197"/>
      <c r="F5" s="197"/>
      <c r="G5" s="197"/>
      <c r="H5" s="197"/>
      <c r="I5" s="198"/>
      <c r="J5" s="201" t="s">
        <v>16</v>
      </c>
      <c r="K5" s="213">
        <f>'請示單'!M8</f>
        <v>0</v>
      </c>
      <c r="L5" s="214"/>
    </row>
    <row r="6" spans="1:12" ht="36.75" customHeight="1">
      <c r="A6" s="202"/>
      <c r="B6" s="16" t="s">
        <v>27</v>
      </c>
      <c r="C6" s="16" t="s">
        <v>26</v>
      </c>
      <c r="D6" s="16" t="s">
        <v>25</v>
      </c>
      <c r="E6" s="16" t="s">
        <v>24</v>
      </c>
      <c r="F6" s="16" t="s">
        <v>28</v>
      </c>
      <c r="G6" s="16" t="s">
        <v>29</v>
      </c>
      <c r="H6" s="16" t="s">
        <v>23</v>
      </c>
      <c r="I6" s="16" t="s">
        <v>22</v>
      </c>
      <c r="J6" s="202"/>
      <c r="K6" s="215"/>
      <c r="L6" s="216"/>
    </row>
    <row r="7" spans="1:12" ht="30.75" customHeight="1">
      <c r="A7" s="142"/>
      <c r="B7" s="83">
        <f aca="true" t="shared" si="1" ref="B7:I7">IF(AND(B2="",C2&lt;&gt;""),"$",B2)</f>
      </c>
      <c r="C7" s="83">
        <f t="shared" si="1"/>
      </c>
      <c r="D7" s="83">
        <f t="shared" si="1"/>
      </c>
      <c r="E7" s="83">
        <f t="shared" si="1"/>
      </c>
      <c r="F7" s="83">
        <f t="shared" si="1"/>
      </c>
      <c r="G7" s="83">
        <f t="shared" si="1"/>
      </c>
      <c r="H7" s="83">
        <f t="shared" si="1"/>
      </c>
      <c r="I7" s="83">
        <f t="shared" si="1"/>
      </c>
      <c r="J7" s="142"/>
      <c r="K7" s="217"/>
      <c r="L7" s="218"/>
    </row>
    <row r="8" spans="1:12" s="53" customFormat="1" ht="30.75" customHeight="1">
      <c r="A8" s="199"/>
      <c r="B8" s="200"/>
      <c r="C8" s="200"/>
      <c r="D8" s="200"/>
      <c r="E8" s="200"/>
      <c r="F8" s="200"/>
      <c r="G8" s="200"/>
      <c r="H8" s="200"/>
      <c r="I8" s="200"/>
      <c r="K8" s="52" t="s">
        <v>86</v>
      </c>
      <c r="L8" s="54" t="s">
        <v>87</v>
      </c>
    </row>
    <row r="9" spans="1:12" ht="27.75" customHeight="1">
      <c r="A9" s="190" t="s">
        <v>79</v>
      </c>
      <c r="B9" s="197"/>
      <c r="C9" s="198"/>
      <c r="D9" s="190" t="s">
        <v>82</v>
      </c>
      <c r="E9" s="191"/>
      <c r="F9" s="191"/>
      <c r="G9" s="191"/>
      <c r="H9" s="191"/>
      <c r="I9" s="190" t="s">
        <v>83</v>
      </c>
      <c r="J9" s="192"/>
      <c r="K9" s="6" t="s">
        <v>84</v>
      </c>
      <c r="L9" s="6" t="str">
        <f>'設定'!B4</f>
        <v>鎮長或授權人</v>
      </c>
    </row>
    <row r="10" spans="1:12" ht="41.25" customHeight="1">
      <c r="A10" s="190"/>
      <c r="B10" s="197"/>
      <c r="C10" s="198"/>
      <c r="D10" s="190"/>
      <c r="E10" s="191"/>
      <c r="F10" s="191"/>
      <c r="G10" s="191"/>
      <c r="H10" s="191"/>
      <c r="I10" s="203"/>
      <c r="J10" s="204"/>
      <c r="K10" s="201"/>
      <c r="L10" s="201"/>
    </row>
    <row r="11" spans="1:12" ht="27.75" customHeight="1">
      <c r="A11" s="190" t="s">
        <v>81</v>
      </c>
      <c r="B11" s="197"/>
      <c r="C11" s="198"/>
      <c r="D11" s="190" t="s">
        <v>80</v>
      </c>
      <c r="E11" s="191"/>
      <c r="F11" s="191"/>
      <c r="G11" s="191"/>
      <c r="H11" s="191"/>
      <c r="I11" s="205"/>
      <c r="J11" s="206"/>
      <c r="K11" s="202"/>
      <c r="L11" s="202"/>
    </row>
    <row r="12" spans="1:12" ht="41.25" customHeight="1">
      <c r="A12" s="190"/>
      <c r="B12" s="197"/>
      <c r="C12" s="198"/>
      <c r="D12" s="190"/>
      <c r="E12" s="191"/>
      <c r="F12" s="191"/>
      <c r="G12" s="191"/>
      <c r="H12" s="191"/>
      <c r="I12" s="207"/>
      <c r="J12" s="208"/>
      <c r="K12" s="142"/>
      <c r="L12" s="142"/>
    </row>
    <row r="13" spans="1:12" ht="27.75" customHeight="1">
      <c r="A13" s="195" t="s">
        <v>32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5" ht="27.75" customHeight="1">
      <c r="A15" s="17" t="s">
        <v>17</v>
      </c>
    </row>
    <row r="16" spans="1:12" ht="38.25" customHeight="1">
      <c r="A16" s="193" t="s">
        <v>18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</row>
    <row r="17" spans="1:12" ht="51.75" customHeight="1">
      <c r="A17" s="193" t="s">
        <v>19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2" ht="38.25" customHeight="1" thickBot="1">
      <c r="A18" s="193" t="s">
        <v>20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38.25" customHeight="1">
      <c r="A19" s="193" t="s">
        <v>21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84" t="s">
        <v>135</v>
      </c>
      <c r="L19" s="185"/>
    </row>
    <row r="20" spans="1:12" ht="58.5" customHeight="1">
      <c r="A20" s="193" t="s">
        <v>136</v>
      </c>
      <c r="B20" s="193"/>
      <c r="C20" s="193"/>
      <c r="D20" s="193"/>
      <c r="E20" s="193"/>
      <c r="F20" s="193"/>
      <c r="G20" s="193"/>
      <c r="H20" s="193"/>
      <c r="I20" s="193"/>
      <c r="J20" s="194"/>
      <c r="K20" s="186"/>
      <c r="L20" s="187"/>
    </row>
    <row r="21" spans="11:12" ht="27.75" customHeight="1" thickBot="1">
      <c r="K21" s="188"/>
      <c r="L21" s="189"/>
    </row>
  </sheetData>
  <sheetProtection/>
  <mergeCells count="28">
    <mergeCell ref="L10:L12"/>
    <mergeCell ref="I10:J12"/>
    <mergeCell ref="A3:L3"/>
    <mergeCell ref="B4:E4"/>
    <mergeCell ref="F4:L4"/>
    <mergeCell ref="A5:A7"/>
    <mergeCell ref="J5:J7"/>
    <mergeCell ref="K5:L7"/>
    <mergeCell ref="A18:L18"/>
    <mergeCell ref="B5:I5"/>
    <mergeCell ref="A9:C9"/>
    <mergeCell ref="A10:C10"/>
    <mergeCell ref="A11:C11"/>
    <mergeCell ref="A12:C12"/>
    <mergeCell ref="D11:H11"/>
    <mergeCell ref="D12:H12"/>
    <mergeCell ref="A8:I8"/>
    <mergeCell ref="K10:K12"/>
    <mergeCell ref="K19:L19"/>
    <mergeCell ref="K20:L21"/>
    <mergeCell ref="D9:H9"/>
    <mergeCell ref="I9:J9"/>
    <mergeCell ref="D10:H10"/>
    <mergeCell ref="A20:J20"/>
    <mergeCell ref="A19:J19"/>
    <mergeCell ref="A13:L13"/>
    <mergeCell ref="A17:L17"/>
    <mergeCell ref="A16:L16"/>
  </mergeCells>
  <printOptions/>
  <pageMargins left="0.62" right="0.54" top="0.83" bottom="1" header="0.35" footer="0.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Zeros="0" zoomScalePageLayoutView="0" workbookViewId="0" topLeftCell="A1">
      <selection activeCell="C7" sqref="C7"/>
    </sheetView>
  </sheetViews>
  <sheetFormatPr defaultColWidth="9.00390625" defaultRowHeight="16.5"/>
  <cols>
    <col min="1" max="1" width="16.875" style="37" customWidth="1"/>
    <col min="2" max="2" width="14.50390625" style="37" customWidth="1"/>
    <col min="3" max="3" width="17.00390625" style="37" customWidth="1"/>
    <col min="4" max="4" width="12.00390625" style="37" customWidth="1"/>
    <col min="5" max="5" width="20.25390625" style="37" customWidth="1"/>
    <col min="6" max="16384" width="9.00390625" style="37" customWidth="1"/>
  </cols>
  <sheetData>
    <row r="1" spans="1:5" ht="27.75" customHeight="1">
      <c r="A1" s="233" t="str">
        <f>'設定'!B3</f>
        <v>苗栗縣苑裡鎮公所</v>
      </c>
      <c r="B1" s="233"/>
      <c r="C1" s="233"/>
      <c r="D1" s="233"/>
      <c r="E1" s="233"/>
    </row>
    <row r="2" spans="1:5" ht="30.75" customHeight="1">
      <c r="A2" s="222" t="s">
        <v>69</v>
      </c>
      <c r="B2" s="222"/>
      <c r="C2" s="222"/>
      <c r="D2" s="222"/>
      <c r="E2" s="222"/>
    </row>
    <row r="3" spans="1:5" ht="21" customHeight="1" thickBot="1">
      <c r="A3" s="221"/>
      <c r="B3" s="221"/>
      <c r="C3" s="221"/>
      <c r="D3" s="221"/>
      <c r="E3" s="221"/>
    </row>
    <row r="4" spans="1:5" ht="24.75" customHeight="1" thickBot="1">
      <c r="A4" s="38" t="s">
        <v>53</v>
      </c>
      <c r="B4" s="44"/>
      <c r="C4" s="234" t="s">
        <v>54</v>
      </c>
      <c r="D4" s="235"/>
      <c r="E4" s="85">
        <f>C12</f>
        <v>0</v>
      </c>
    </row>
    <row r="5" spans="1:5" ht="24.75" customHeight="1">
      <c r="A5" s="238" t="s">
        <v>55</v>
      </c>
      <c r="B5" s="239"/>
      <c r="C5" s="84" t="s">
        <v>56</v>
      </c>
      <c r="D5" s="240" t="s">
        <v>57</v>
      </c>
      <c r="E5" s="39" t="s">
        <v>58</v>
      </c>
    </row>
    <row r="6" spans="1:5" ht="24.75" customHeight="1">
      <c r="A6" s="231" t="s">
        <v>52</v>
      </c>
      <c r="B6" s="232"/>
      <c r="C6" s="59"/>
      <c r="D6" s="241"/>
      <c r="E6" s="236" t="s">
        <v>68</v>
      </c>
    </row>
    <row r="7" spans="1:5" ht="24.75" customHeight="1">
      <c r="A7" s="231" t="s">
        <v>137</v>
      </c>
      <c r="B7" s="40" t="s">
        <v>59</v>
      </c>
      <c r="C7" s="41"/>
      <c r="D7" s="41"/>
      <c r="E7" s="237"/>
    </row>
    <row r="8" spans="1:5" ht="24.75" customHeight="1">
      <c r="A8" s="231"/>
      <c r="B8" s="40" t="s">
        <v>60</v>
      </c>
      <c r="C8" s="41"/>
      <c r="D8" s="41"/>
      <c r="E8" s="237"/>
    </row>
    <row r="9" spans="1:5" ht="24.75" customHeight="1">
      <c r="A9" s="231"/>
      <c r="B9" s="40" t="s">
        <v>61</v>
      </c>
      <c r="C9" s="41"/>
      <c r="D9" s="41"/>
      <c r="E9" s="237"/>
    </row>
    <row r="10" spans="1:5" ht="24.75" customHeight="1">
      <c r="A10" s="231"/>
      <c r="B10" s="40" t="s">
        <v>62</v>
      </c>
      <c r="C10" s="41"/>
      <c r="D10" s="41"/>
      <c r="E10" s="237"/>
    </row>
    <row r="11" spans="1:5" ht="24.75" customHeight="1">
      <c r="A11" s="231"/>
      <c r="B11" s="40" t="s">
        <v>63</v>
      </c>
      <c r="C11" s="229"/>
      <c r="D11" s="230"/>
      <c r="E11" s="237"/>
    </row>
    <row r="12" spans="1:5" ht="24.75" customHeight="1">
      <c r="A12" s="231" t="s">
        <v>64</v>
      </c>
      <c r="B12" s="232"/>
      <c r="C12" s="227"/>
      <c r="D12" s="228"/>
      <c r="E12" s="219"/>
    </row>
    <row r="13" spans="1:5" ht="24.75" customHeight="1">
      <c r="A13" s="231" t="s">
        <v>65</v>
      </c>
      <c r="B13" s="232"/>
      <c r="C13" s="229">
        <f>C11+C12</f>
        <v>0</v>
      </c>
      <c r="D13" s="230"/>
      <c r="E13" s="219"/>
    </row>
    <row r="14" spans="1:5" ht="24.75" customHeight="1" thickBot="1">
      <c r="A14" s="225" t="s">
        <v>66</v>
      </c>
      <c r="B14" s="226"/>
      <c r="C14" s="223">
        <f>C6-C13</f>
        <v>0</v>
      </c>
      <c r="D14" s="224"/>
      <c r="E14" s="220"/>
    </row>
    <row r="15" spans="1:5" ht="24.75" customHeight="1">
      <c r="A15" s="42" t="s">
        <v>67</v>
      </c>
      <c r="B15" s="42"/>
      <c r="E15" s="43"/>
    </row>
    <row r="16" ht="27" customHeight="1"/>
  </sheetData>
  <sheetProtection/>
  <mergeCells count="17">
    <mergeCell ref="A1:E1"/>
    <mergeCell ref="A6:B6"/>
    <mergeCell ref="C4:D4"/>
    <mergeCell ref="E6:E11"/>
    <mergeCell ref="A5:B5"/>
    <mergeCell ref="C11:D11"/>
    <mergeCell ref="A7:A11"/>
    <mergeCell ref="D5:D6"/>
    <mergeCell ref="E12:E14"/>
    <mergeCell ref="A3:E3"/>
    <mergeCell ref="A2:E2"/>
    <mergeCell ref="C14:D14"/>
    <mergeCell ref="A14:B14"/>
    <mergeCell ref="C12:D12"/>
    <mergeCell ref="C13:D13"/>
    <mergeCell ref="A12:B12"/>
    <mergeCell ref="A13:B13"/>
  </mergeCells>
  <printOptions horizontalCentered="1"/>
  <pageMargins left="0" right="0" top="0.2755905511811024" bottom="0.31496062992125984" header="0.2755905511811024" footer="0.31496062992125984"/>
  <pageSetup blackAndWhite="1"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0">
      <selection activeCell="B22" sqref="B22"/>
    </sheetView>
  </sheetViews>
  <sheetFormatPr defaultColWidth="9.00390625" defaultRowHeight="16.5"/>
  <cols>
    <col min="1" max="1" width="26.00390625" style="109" customWidth="1"/>
    <col min="2" max="2" width="23.50390625" style="0" customWidth="1"/>
    <col min="3" max="3" width="34.00390625" style="0" customWidth="1"/>
  </cols>
  <sheetData>
    <row r="1" spans="1:6" s="60" customFormat="1" ht="27.75">
      <c r="A1" s="242" t="s">
        <v>172</v>
      </c>
      <c r="B1" s="242"/>
      <c r="C1" s="242"/>
      <c r="D1" s="102"/>
      <c r="E1" s="102"/>
      <c r="F1" s="102"/>
    </row>
    <row r="2" spans="1:8" s="60" customFormat="1" ht="27.75">
      <c r="A2" s="243" t="s">
        <v>173</v>
      </c>
      <c r="B2" s="243"/>
      <c r="C2" s="243"/>
      <c r="D2" s="103"/>
      <c r="E2" s="103"/>
      <c r="F2" s="103"/>
      <c r="G2" s="104"/>
      <c r="H2" s="104"/>
    </row>
    <row r="3" spans="1:8" s="60" customFormat="1" ht="27.75">
      <c r="A3" s="244" t="s">
        <v>174</v>
      </c>
      <c r="B3" s="244"/>
      <c r="C3" s="244"/>
      <c r="D3" s="103"/>
      <c r="E3" s="103"/>
      <c r="F3" s="103"/>
      <c r="G3" s="104"/>
      <c r="H3" s="104"/>
    </row>
    <row r="4" spans="1:3" ht="36.75" customHeight="1">
      <c r="A4" s="105" t="s">
        <v>175</v>
      </c>
      <c r="B4" s="106" t="s">
        <v>176</v>
      </c>
      <c r="C4" s="107" t="s">
        <v>177</v>
      </c>
    </row>
    <row r="5" spans="1:3" ht="36.75" customHeight="1">
      <c r="A5" s="105" t="s">
        <v>178</v>
      </c>
      <c r="B5" s="108"/>
      <c r="C5" s="245" t="s">
        <v>179</v>
      </c>
    </row>
    <row r="6" spans="1:3" ht="36.75" customHeight="1">
      <c r="A6" s="105" t="s">
        <v>180</v>
      </c>
      <c r="B6" s="108"/>
      <c r="C6" s="246"/>
    </row>
    <row r="7" spans="1:3" ht="36.75" customHeight="1">
      <c r="A7" s="105" t="s">
        <v>181</v>
      </c>
      <c r="B7" s="108"/>
      <c r="C7" s="246"/>
    </row>
    <row r="8" spans="1:3" ht="36.75" customHeight="1">
      <c r="A8" s="105" t="s">
        <v>182</v>
      </c>
      <c r="B8" s="108">
        <f>B6+B7</f>
        <v>0</v>
      </c>
      <c r="C8" s="246"/>
    </row>
    <row r="9" spans="1:3" ht="36.75" customHeight="1">
      <c r="A9" s="105" t="s">
        <v>183</v>
      </c>
      <c r="B9" s="108">
        <f>B5-B8</f>
        <v>0</v>
      </c>
      <c r="C9" s="247"/>
    </row>
    <row r="10" spans="1:3" ht="30" customHeight="1">
      <c r="A10" s="248" t="s">
        <v>184</v>
      </c>
      <c r="B10" s="249"/>
      <c r="C10" s="249"/>
    </row>
    <row r="11" spans="1:3" ht="16.5">
      <c r="A11" s="250" t="s">
        <v>185</v>
      </c>
      <c r="B11" s="250"/>
      <c r="C11" s="250"/>
    </row>
    <row r="12" ht="36" customHeight="1"/>
    <row r="13" spans="1:3" ht="36" customHeight="1">
      <c r="A13" s="110"/>
      <c r="B13" s="111"/>
      <c r="C13" s="111"/>
    </row>
    <row r="14" spans="1:6" s="60" customFormat="1" ht="27.75">
      <c r="A14" s="242" t="s">
        <v>172</v>
      </c>
      <c r="B14" s="242"/>
      <c r="C14" s="242"/>
      <c r="D14" s="102"/>
      <c r="E14" s="102"/>
      <c r="F14" s="102"/>
    </row>
    <row r="15" spans="1:8" s="60" customFormat="1" ht="27.75">
      <c r="A15" s="243" t="s">
        <v>173</v>
      </c>
      <c r="B15" s="243"/>
      <c r="C15" s="243"/>
      <c r="D15" s="103"/>
      <c r="E15" s="103"/>
      <c r="F15" s="103"/>
      <c r="G15" s="104"/>
      <c r="H15" s="104"/>
    </row>
    <row r="16" spans="1:8" s="60" customFormat="1" ht="27.75">
      <c r="A16" s="244" t="s">
        <v>174</v>
      </c>
      <c r="B16" s="244"/>
      <c r="C16" s="244"/>
      <c r="D16" s="103"/>
      <c r="E16" s="103"/>
      <c r="F16" s="103"/>
      <c r="G16" s="104"/>
      <c r="H16" s="104"/>
    </row>
    <row r="17" spans="1:3" ht="36.75" customHeight="1">
      <c r="A17" s="105" t="s">
        <v>175</v>
      </c>
      <c r="B17" s="106" t="s">
        <v>176</v>
      </c>
      <c r="C17" s="107" t="s">
        <v>177</v>
      </c>
    </row>
    <row r="18" spans="1:3" ht="36.75" customHeight="1">
      <c r="A18" s="105" t="s">
        <v>178</v>
      </c>
      <c r="B18" s="108"/>
      <c r="C18" s="245" t="s">
        <v>179</v>
      </c>
    </row>
    <row r="19" spans="1:3" ht="36.75" customHeight="1">
      <c r="A19" s="105" t="s">
        <v>180</v>
      </c>
      <c r="B19" s="108"/>
      <c r="C19" s="246"/>
    </row>
    <row r="20" spans="1:3" ht="36.75" customHeight="1">
      <c r="A20" s="105" t="s">
        <v>181</v>
      </c>
      <c r="B20" s="108"/>
      <c r="C20" s="246"/>
    </row>
    <row r="21" spans="1:3" ht="36.75" customHeight="1">
      <c r="A21" s="105" t="s">
        <v>182</v>
      </c>
      <c r="B21" s="108">
        <f>B19+B20</f>
        <v>0</v>
      </c>
      <c r="C21" s="246"/>
    </row>
    <row r="22" spans="1:3" ht="36.75" customHeight="1">
      <c r="A22" s="105" t="s">
        <v>183</v>
      </c>
      <c r="B22" s="108">
        <f>B18-B21</f>
        <v>0</v>
      </c>
      <c r="C22" s="247"/>
    </row>
    <row r="23" spans="1:3" ht="30" customHeight="1">
      <c r="A23" s="248" t="s">
        <v>184</v>
      </c>
      <c r="B23" s="249"/>
      <c r="C23" s="249"/>
    </row>
    <row r="24" spans="1:3" ht="16.5">
      <c r="A24" s="250" t="s">
        <v>185</v>
      </c>
      <c r="B24" s="250"/>
      <c r="C24" s="250"/>
    </row>
  </sheetData>
  <sheetProtection/>
  <mergeCells count="12">
    <mergeCell ref="A14:C14"/>
    <mergeCell ref="A15:C15"/>
    <mergeCell ref="A16:C16"/>
    <mergeCell ref="C18:C22"/>
    <mergeCell ref="A23:C23"/>
    <mergeCell ref="A24:C24"/>
    <mergeCell ref="A1:C1"/>
    <mergeCell ref="A2:C2"/>
    <mergeCell ref="A3:C3"/>
    <mergeCell ref="C5:C9"/>
    <mergeCell ref="A10:C10"/>
    <mergeCell ref="A11:C11"/>
  </mergeCells>
  <printOptions/>
  <pageMargins left="0.75" right="0.75" top="1" bottom="1" header="0.5" footer="0.5"/>
  <pageSetup horizontalDpi="1200" verticalDpi="12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3">
      <selection activeCell="F14" sqref="F14"/>
    </sheetView>
  </sheetViews>
  <sheetFormatPr defaultColWidth="9.00390625" defaultRowHeight="16.5"/>
  <cols>
    <col min="1" max="1" width="5.50390625" style="21" customWidth="1"/>
    <col min="2" max="2" width="10.50390625" style="21" customWidth="1"/>
    <col min="3" max="3" width="10.00390625" style="21" customWidth="1"/>
    <col min="4" max="4" width="12.50390625" style="21" customWidth="1"/>
    <col min="5" max="5" width="12.00390625" style="21" customWidth="1"/>
    <col min="6" max="6" width="16.125" style="21" customWidth="1"/>
    <col min="7" max="7" width="5.50390625" style="21" customWidth="1"/>
    <col min="8" max="8" width="8.375" style="21" customWidth="1"/>
    <col min="9" max="16384" width="9.00390625" style="21" customWidth="1"/>
  </cols>
  <sheetData>
    <row r="1" spans="1:8" ht="27.75" customHeight="1">
      <c r="A1" s="252" t="str">
        <f>'設定'!B3</f>
        <v>苗栗縣苑裡鎮公所</v>
      </c>
      <c r="B1" s="252"/>
      <c r="C1" s="252"/>
      <c r="D1" s="252"/>
      <c r="E1" s="252"/>
      <c r="F1" s="252"/>
      <c r="G1" s="252"/>
      <c r="H1" s="252"/>
    </row>
    <row r="2" spans="1:8" ht="30.75" customHeight="1">
      <c r="A2" s="222" t="s">
        <v>33</v>
      </c>
      <c r="B2" s="222"/>
      <c r="C2" s="222"/>
      <c r="D2" s="222"/>
      <c r="E2" s="222"/>
      <c r="F2" s="222"/>
      <c r="G2" s="222"/>
      <c r="H2" s="222"/>
    </row>
    <row r="3" spans="1:8" ht="21" customHeight="1" thickBot="1">
      <c r="A3" s="251"/>
      <c r="B3" s="251"/>
      <c r="C3" s="251"/>
      <c r="D3" s="251"/>
      <c r="E3" s="251"/>
      <c r="F3" s="251"/>
      <c r="G3" s="251"/>
      <c r="H3" s="251"/>
    </row>
    <row r="4" spans="1:8" s="22" customFormat="1" ht="20.25" customHeight="1" thickBot="1">
      <c r="A4" s="267" t="s">
        <v>47</v>
      </c>
      <c r="B4" s="268"/>
      <c r="C4" s="269"/>
      <c r="D4" s="86"/>
      <c r="E4" s="270" t="s">
        <v>48</v>
      </c>
      <c r="F4" s="270"/>
      <c r="G4" s="271"/>
      <c r="H4" s="272"/>
    </row>
    <row r="5" spans="1:8" ht="25.5" customHeight="1">
      <c r="A5" s="260" t="s">
        <v>35</v>
      </c>
      <c r="B5" s="261"/>
      <c r="C5" s="261"/>
      <c r="D5" s="261"/>
      <c r="E5" s="256" t="s">
        <v>36</v>
      </c>
      <c r="F5" s="256" t="s">
        <v>37</v>
      </c>
      <c r="G5" s="256" t="s">
        <v>38</v>
      </c>
      <c r="H5" s="258"/>
    </row>
    <row r="6" spans="1:8" ht="25.5" customHeight="1">
      <c r="A6" s="20" t="s">
        <v>43</v>
      </c>
      <c r="B6" s="19" t="s">
        <v>39</v>
      </c>
      <c r="C6" s="19" t="s">
        <v>40</v>
      </c>
      <c r="D6" s="35" t="s">
        <v>41</v>
      </c>
      <c r="E6" s="257"/>
      <c r="F6" s="257"/>
      <c r="G6" s="257"/>
      <c r="H6" s="259"/>
    </row>
    <row r="7" spans="1:8" ht="33.75" customHeight="1">
      <c r="A7" s="24">
        <v>1</v>
      </c>
      <c r="B7" s="87"/>
      <c r="C7" s="87"/>
      <c r="D7" s="87"/>
      <c r="E7" s="29"/>
      <c r="F7" s="31"/>
      <c r="G7" s="274" t="s">
        <v>49</v>
      </c>
      <c r="H7" s="275"/>
    </row>
    <row r="8" spans="1:8" ht="33.75" customHeight="1">
      <c r="A8" s="24">
        <v>2</v>
      </c>
      <c r="B8" s="91"/>
      <c r="C8" s="91"/>
      <c r="D8" s="91"/>
      <c r="E8" s="29"/>
      <c r="F8" s="31"/>
      <c r="G8" s="276"/>
      <c r="H8" s="277"/>
    </row>
    <row r="9" spans="1:8" ht="33.75" customHeight="1">
      <c r="A9" s="24"/>
      <c r="B9" s="25"/>
      <c r="C9" s="27"/>
      <c r="D9" s="27"/>
      <c r="E9" s="26"/>
      <c r="F9" s="28"/>
      <c r="G9" s="278"/>
      <c r="H9" s="279"/>
    </row>
    <row r="10" spans="1:8" ht="33.75" customHeight="1">
      <c r="A10" s="24"/>
      <c r="B10" s="25"/>
      <c r="C10" s="27"/>
      <c r="D10" s="27"/>
      <c r="E10" s="88">
        <f>SUM(E7:E9)</f>
        <v>0</v>
      </c>
      <c r="F10" s="28"/>
      <c r="G10" s="280"/>
      <c r="H10" s="281"/>
    </row>
    <row r="11" spans="1:8" ht="30" customHeight="1" thickBot="1">
      <c r="A11" s="253" t="s">
        <v>42</v>
      </c>
      <c r="B11" s="254"/>
      <c r="C11" s="254"/>
      <c r="D11" s="254"/>
      <c r="E11" s="255">
        <f>E10</f>
        <v>0</v>
      </c>
      <c r="F11" s="255"/>
      <c r="G11" s="255"/>
      <c r="H11" s="33" t="s">
        <v>34</v>
      </c>
    </row>
    <row r="12" spans="1:6" s="60" customFormat="1" ht="30" customHeight="1">
      <c r="A12" s="97" t="s">
        <v>170</v>
      </c>
      <c r="B12" s="98"/>
      <c r="C12" s="98"/>
      <c r="D12" s="97"/>
      <c r="E12" s="98"/>
      <c r="F12" s="98"/>
    </row>
    <row r="13" spans="1:6" s="60" customFormat="1" ht="18" customHeight="1">
      <c r="A13" s="99" t="s">
        <v>171</v>
      </c>
      <c r="B13" s="99"/>
      <c r="C13" s="99"/>
      <c r="D13" s="99"/>
      <c r="E13" s="99"/>
      <c r="F13" s="99"/>
    </row>
    <row r="14" spans="1:6" s="60" customFormat="1" ht="18.75" customHeight="1">
      <c r="A14" s="99"/>
      <c r="B14" s="99"/>
      <c r="C14" s="99"/>
      <c r="D14" s="99"/>
      <c r="E14" s="99"/>
      <c r="F14" s="101"/>
    </row>
    <row r="15" spans="1:8" ht="26.25" customHeight="1">
      <c r="A15" s="30" t="s">
        <v>50</v>
      </c>
      <c r="B15" s="22"/>
      <c r="C15" s="23"/>
      <c r="F15" s="100"/>
      <c r="H15" s="34" t="s">
        <v>44</v>
      </c>
    </row>
    <row r="16" ht="27" customHeight="1"/>
    <row r="17" spans="1:8" ht="27.75" customHeight="1">
      <c r="A17" s="252" t="str">
        <f>'設定'!B3</f>
        <v>苗栗縣苑裡鎮公所</v>
      </c>
      <c r="B17" s="252"/>
      <c r="C17" s="252"/>
      <c r="D17" s="252"/>
      <c r="E17" s="252"/>
      <c r="F17" s="252"/>
      <c r="G17" s="252"/>
      <c r="H17" s="252"/>
    </row>
    <row r="18" spans="1:8" ht="30.75" customHeight="1">
      <c r="A18" s="222" t="s">
        <v>33</v>
      </c>
      <c r="B18" s="222"/>
      <c r="C18" s="222"/>
      <c r="D18" s="222"/>
      <c r="E18" s="222"/>
      <c r="F18" s="222"/>
      <c r="G18" s="222"/>
      <c r="H18" s="222"/>
    </row>
    <row r="19" spans="1:8" ht="23.25" customHeight="1" thickBot="1">
      <c r="A19" s="251">
        <f ca="1">TODAY()</f>
        <v>42303</v>
      </c>
      <c r="B19" s="251"/>
      <c r="C19" s="251"/>
      <c r="D19" s="251"/>
      <c r="E19" s="251"/>
      <c r="F19" s="251"/>
      <c r="G19" s="251"/>
      <c r="H19" s="251"/>
    </row>
    <row r="20" spans="1:8" s="22" customFormat="1" ht="20.25" customHeight="1" thickBot="1">
      <c r="A20" s="267" t="s">
        <v>47</v>
      </c>
      <c r="B20" s="268"/>
      <c r="C20" s="269"/>
      <c r="D20" s="86">
        <f>D4</f>
        <v>0</v>
      </c>
      <c r="E20" s="270" t="s">
        <v>51</v>
      </c>
      <c r="F20" s="270"/>
      <c r="G20" s="271">
        <f>E24</f>
        <v>0</v>
      </c>
      <c r="H20" s="272"/>
    </row>
    <row r="21" spans="1:8" ht="23.25" customHeight="1">
      <c r="A21" s="262" t="s">
        <v>35</v>
      </c>
      <c r="B21" s="263"/>
      <c r="C21" s="264"/>
      <c r="D21" s="264"/>
      <c r="E21" s="265" t="s">
        <v>36</v>
      </c>
      <c r="F21" s="265" t="s">
        <v>37</v>
      </c>
      <c r="G21" s="265" t="s">
        <v>38</v>
      </c>
      <c r="H21" s="266"/>
    </row>
    <row r="22" spans="1:8" ht="23.25" customHeight="1">
      <c r="A22" s="20" t="s">
        <v>43</v>
      </c>
      <c r="B22" s="56" t="s">
        <v>39</v>
      </c>
      <c r="C22" s="19" t="s">
        <v>40</v>
      </c>
      <c r="D22" s="32" t="s">
        <v>41</v>
      </c>
      <c r="E22" s="257"/>
      <c r="F22" s="257"/>
      <c r="G22" s="257"/>
      <c r="H22" s="259"/>
    </row>
    <row r="23" spans="1:8" ht="34.5" customHeight="1">
      <c r="A23" s="24">
        <v>1</v>
      </c>
      <c r="B23" s="87"/>
      <c r="C23" s="87"/>
      <c r="D23" s="87"/>
      <c r="E23" s="89">
        <f>E7</f>
        <v>0</v>
      </c>
      <c r="F23" s="90">
        <f>F7</f>
        <v>0</v>
      </c>
      <c r="G23" s="274" t="s">
        <v>49</v>
      </c>
      <c r="H23" s="275"/>
    </row>
    <row r="24" spans="1:8" ht="34.5" customHeight="1">
      <c r="A24" s="24">
        <v>2</v>
      </c>
      <c r="B24" s="87">
        <f>B8</f>
        <v>0</v>
      </c>
      <c r="C24" s="87">
        <f>C8</f>
        <v>0</v>
      </c>
      <c r="D24" s="87">
        <f>D8</f>
        <v>0</v>
      </c>
      <c r="E24" s="89">
        <f>E8</f>
        <v>0</v>
      </c>
      <c r="F24" s="90">
        <f>F8</f>
        <v>0</v>
      </c>
      <c r="G24" s="276"/>
      <c r="H24" s="277"/>
    </row>
    <row r="25" spans="1:8" ht="34.5" customHeight="1">
      <c r="A25" s="24"/>
      <c r="B25" s="25"/>
      <c r="C25" s="27"/>
      <c r="D25" s="27"/>
      <c r="E25" s="26"/>
      <c r="F25" s="28"/>
      <c r="G25" s="282">
        <f>G9</f>
        <v>0</v>
      </c>
      <c r="H25" s="283"/>
    </row>
    <row r="26" spans="1:8" ht="34.5" customHeight="1">
      <c r="A26" s="24"/>
      <c r="B26" s="25"/>
      <c r="C26" s="27"/>
      <c r="D26" s="27"/>
      <c r="E26" s="88">
        <f>SUM(E23:E25)</f>
        <v>0</v>
      </c>
      <c r="F26" s="28"/>
      <c r="G26" s="284"/>
      <c r="H26" s="285"/>
    </row>
    <row r="27" spans="1:8" ht="30" customHeight="1" thickBot="1">
      <c r="A27" s="253" t="s">
        <v>42</v>
      </c>
      <c r="B27" s="254"/>
      <c r="C27" s="254"/>
      <c r="D27" s="254"/>
      <c r="E27" s="273">
        <f>E26</f>
        <v>0</v>
      </c>
      <c r="F27" s="273"/>
      <c r="G27" s="273"/>
      <c r="H27" s="33" t="s">
        <v>34</v>
      </c>
    </row>
    <row r="28" spans="1:6" s="60" customFormat="1" ht="30" customHeight="1">
      <c r="A28" s="97" t="s">
        <v>170</v>
      </c>
      <c r="B28" s="98"/>
      <c r="C28" s="98"/>
      <c r="D28" s="97"/>
      <c r="E28" s="98"/>
      <c r="F28" s="98"/>
    </row>
    <row r="29" spans="1:6" s="60" customFormat="1" ht="18" customHeight="1">
      <c r="A29" s="99" t="s">
        <v>171</v>
      </c>
      <c r="B29" s="99"/>
      <c r="C29" s="99"/>
      <c r="D29" s="99"/>
      <c r="E29" s="99"/>
      <c r="F29" s="99"/>
    </row>
    <row r="30" spans="1:6" s="60" customFormat="1" ht="18.75" customHeight="1">
      <c r="A30" s="99"/>
      <c r="B30" s="99"/>
      <c r="C30" s="99"/>
      <c r="D30" s="99"/>
      <c r="E30" s="99"/>
      <c r="F30" s="101"/>
    </row>
    <row r="31" spans="1:8" ht="26.25" customHeight="1">
      <c r="A31" s="30" t="s">
        <v>50</v>
      </c>
      <c r="B31" s="22"/>
      <c r="C31" s="23"/>
      <c r="F31" s="100"/>
      <c r="H31" s="34" t="s">
        <v>45</v>
      </c>
    </row>
  </sheetData>
  <sheetProtection/>
  <mergeCells count="28">
    <mergeCell ref="A27:D27"/>
    <mergeCell ref="E27:G27"/>
    <mergeCell ref="G4:H4"/>
    <mergeCell ref="E4:F4"/>
    <mergeCell ref="A4:C4"/>
    <mergeCell ref="G7:H8"/>
    <mergeCell ref="G9:H10"/>
    <mergeCell ref="G23:H24"/>
    <mergeCell ref="G25:H26"/>
    <mergeCell ref="A17:H17"/>
    <mergeCell ref="A18:H18"/>
    <mergeCell ref="A19:H19"/>
    <mergeCell ref="A21:D21"/>
    <mergeCell ref="E21:E22"/>
    <mergeCell ref="F21:F22"/>
    <mergeCell ref="G21:H22"/>
    <mergeCell ref="A20:C20"/>
    <mergeCell ref="E20:F20"/>
    <mergeCell ref="G20:H20"/>
    <mergeCell ref="A3:H3"/>
    <mergeCell ref="A2:H2"/>
    <mergeCell ref="A1:H1"/>
    <mergeCell ref="A11:D11"/>
    <mergeCell ref="E11:G11"/>
    <mergeCell ref="E5:E6"/>
    <mergeCell ref="F5:F6"/>
    <mergeCell ref="G5:H6"/>
    <mergeCell ref="A5:D5"/>
  </mergeCells>
  <printOptions horizontalCentered="1" verticalCentered="1"/>
  <pageMargins left="0" right="0" top="0.28" bottom="0.32" header="0.26" footer="0.3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selection activeCell="G10" sqref="G10"/>
    </sheetView>
  </sheetViews>
  <sheetFormatPr defaultColWidth="9.00390625" defaultRowHeight="16.5"/>
  <cols>
    <col min="1" max="1" width="13.50390625" style="4" customWidth="1"/>
    <col min="2" max="2" width="16.875" style="4" customWidth="1"/>
    <col min="3" max="3" width="7.50390625" style="4" customWidth="1"/>
    <col min="4" max="4" width="21.25390625" style="4" customWidth="1"/>
    <col min="5" max="5" width="9.375" style="4" customWidth="1"/>
    <col min="6" max="6" width="13.375" style="4" customWidth="1"/>
    <col min="7" max="7" width="13.75390625" style="4" customWidth="1"/>
    <col min="8" max="16384" width="9.00390625" style="4" customWidth="1"/>
  </cols>
  <sheetData>
    <row r="1" spans="1:7" ht="52.5" customHeight="1">
      <c r="A1" s="302" t="s">
        <v>72</v>
      </c>
      <c r="B1" s="302"/>
      <c r="C1" s="302"/>
      <c r="D1" s="302"/>
      <c r="E1" s="302"/>
      <c r="F1" s="302"/>
      <c r="G1" s="302"/>
    </row>
    <row r="2" spans="1:7" ht="36.75" customHeight="1" thickBot="1">
      <c r="A2" s="303">
        <f ca="1">TODAY()</f>
        <v>42303</v>
      </c>
      <c r="B2" s="303"/>
      <c r="C2" s="303"/>
      <c r="D2" s="303"/>
      <c r="E2" s="303"/>
      <c r="F2" s="303"/>
      <c r="G2" s="303"/>
    </row>
    <row r="3" spans="1:7" ht="39" customHeight="1">
      <c r="A3" s="315" t="s">
        <v>71</v>
      </c>
      <c r="B3" s="297" t="s">
        <v>155</v>
      </c>
      <c r="C3" s="299"/>
      <c r="D3" s="300"/>
      <c r="E3" s="300"/>
      <c r="F3" s="294">
        <f>B12</f>
        <v>0</v>
      </c>
      <c r="G3" s="292" t="s">
        <v>98</v>
      </c>
    </row>
    <row r="4" spans="1:7" ht="39" customHeight="1" thickBot="1">
      <c r="A4" s="316"/>
      <c r="B4" s="298"/>
      <c r="C4" s="301"/>
      <c r="D4" s="301"/>
      <c r="E4" s="301"/>
      <c r="F4" s="295"/>
      <c r="G4" s="293"/>
    </row>
    <row r="5" spans="1:7" ht="51" customHeight="1" thickTop="1">
      <c r="A5" s="36" t="s">
        <v>14</v>
      </c>
      <c r="B5" s="296"/>
      <c r="C5" s="191"/>
      <c r="D5" s="192"/>
      <c r="E5" s="318" t="s">
        <v>138</v>
      </c>
      <c r="F5" s="286"/>
      <c r="G5" s="287"/>
    </row>
    <row r="6" spans="1:7" ht="51" customHeight="1">
      <c r="A6" s="36" t="s">
        <v>154</v>
      </c>
      <c r="B6" s="296"/>
      <c r="C6" s="191"/>
      <c r="D6" s="192"/>
      <c r="E6" s="319"/>
      <c r="F6" s="288"/>
      <c r="G6" s="289"/>
    </row>
    <row r="7" spans="1:7" ht="51" customHeight="1" thickBot="1">
      <c r="A7" s="36" t="s">
        <v>153</v>
      </c>
      <c r="B7" s="296"/>
      <c r="C7" s="191"/>
      <c r="D7" s="192"/>
      <c r="E7" s="320"/>
      <c r="F7" s="290"/>
      <c r="G7" s="291"/>
    </row>
    <row r="8" spans="1:7" ht="61.5" customHeight="1" thickTop="1">
      <c r="A8" s="36" t="s">
        <v>73</v>
      </c>
      <c r="B8" s="304" t="s">
        <v>139</v>
      </c>
      <c r="C8" s="305"/>
      <c r="D8" s="305"/>
      <c r="E8" s="305"/>
      <c r="F8" s="306"/>
      <c r="G8" s="307"/>
    </row>
    <row r="9" spans="1:7" ht="26.25" customHeight="1">
      <c r="A9" s="317" t="s">
        <v>70</v>
      </c>
      <c r="B9" s="313"/>
      <c r="C9" s="313"/>
      <c r="D9" s="313"/>
      <c r="E9" s="2" t="s">
        <v>4</v>
      </c>
      <c r="F9" s="2" t="s">
        <v>5</v>
      </c>
      <c r="G9" s="45" t="s">
        <v>8</v>
      </c>
    </row>
    <row r="10" spans="1:7" ht="46.5" customHeight="1">
      <c r="A10" s="317"/>
      <c r="B10" s="314"/>
      <c r="C10" s="314"/>
      <c r="D10" s="314"/>
      <c r="E10" s="46"/>
      <c r="F10" s="14"/>
      <c r="G10" s="47"/>
    </row>
    <row r="11" spans="1:7" ht="50.25" customHeight="1">
      <c r="A11" s="36" t="s">
        <v>15</v>
      </c>
      <c r="B11" s="310"/>
      <c r="C11" s="311"/>
      <c r="D11" s="311"/>
      <c r="E11" s="311"/>
      <c r="F11" s="311"/>
      <c r="G11" s="312"/>
    </row>
    <row r="12" spans="1:7" ht="50.25" customHeight="1" thickBot="1">
      <c r="A12" s="48" t="s">
        <v>10</v>
      </c>
      <c r="B12" s="93"/>
      <c r="C12" s="55" t="s">
        <v>96</v>
      </c>
      <c r="D12" s="308">
        <f>B12</f>
        <v>0</v>
      </c>
      <c r="E12" s="309"/>
      <c r="F12" s="309"/>
      <c r="G12" s="49" t="s">
        <v>46</v>
      </c>
    </row>
    <row r="13" spans="1:7" ht="21" customHeight="1">
      <c r="A13" s="5"/>
      <c r="B13" s="3"/>
      <c r="C13" s="3"/>
      <c r="D13" s="3"/>
      <c r="E13" s="3"/>
      <c r="F13" s="3"/>
      <c r="G13" s="3"/>
    </row>
    <row r="14" spans="1:7" ht="21">
      <c r="A14" s="3"/>
      <c r="B14" s="13"/>
      <c r="C14" s="8"/>
      <c r="D14" s="10"/>
      <c r="E14" s="11"/>
      <c r="F14" s="8"/>
      <c r="G14" s="10"/>
    </row>
    <row r="16" ht="21">
      <c r="F16" s="9"/>
    </row>
  </sheetData>
  <sheetProtection/>
  <mergeCells count="17">
    <mergeCell ref="A1:G1"/>
    <mergeCell ref="A2:G2"/>
    <mergeCell ref="B8:G8"/>
    <mergeCell ref="D12:F12"/>
    <mergeCell ref="B11:G11"/>
    <mergeCell ref="B9:D10"/>
    <mergeCell ref="A3:A4"/>
    <mergeCell ref="A9:A10"/>
    <mergeCell ref="B7:D7"/>
    <mergeCell ref="E5:E7"/>
    <mergeCell ref="F5:G7"/>
    <mergeCell ref="G3:G4"/>
    <mergeCell ref="F3:F4"/>
    <mergeCell ref="B5:D5"/>
    <mergeCell ref="B6:D6"/>
    <mergeCell ref="B3:B4"/>
    <mergeCell ref="C3:E4"/>
  </mergeCells>
  <printOptions/>
  <pageMargins left="0.23" right="0.16" top="0.47" bottom="0.57" header="0.41" footer="0.5"/>
  <pageSetup blackAndWhite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selection activeCell="G8" sqref="G8"/>
    </sheetView>
  </sheetViews>
  <sheetFormatPr defaultColWidth="9.00390625" defaultRowHeight="16.5"/>
  <cols>
    <col min="1" max="7" width="18.125" style="4" customWidth="1"/>
    <col min="8" max="16384" width="9.00390625" style="4" customWidth="1"/>
  </cols>
  <sheetData>
    <row r="1" spans="1:7" ht="41.25" customHeight="1">
      <c r="A1" s="324" t="str">
        <f>'設定'!B3</f>
        <v>苗栗縣苑裡鎮公所</v>
      </c>
      <c r="B1" s="324"/>
      <c r="C1" s="324"/>
      <c r="D1" s="324"/>
      <c r="E1" s="324"/>
      <c r="F1" s="324"/>
      <c r="G1" s="324"/>
    </row>
    <row r="2" spans="1:7" ht="34.5" customHeight="1">
      <c r="A2" s="325" t="s">
        <v>13</v>
      </c>
      <c r="B2" s="325"/>
      <c r="C2" s="325"/>
      <c r="D2" s="325"/>
      <c r="E2" s="325"/>
      <c r="F2" s="325"/>
      <c r="G2" s="325"/>
    </row>
    <row r="3" spans="1:7" ht="31.5" customHeight="1">
      <c r="A3" s="326">
        <f ca="1">TODAY()</f>
        <v>42303</v>
      </c>
      <c r="B3" s="326"/>
      <c r="C3" s="326"/>
      <c r="D3" s="326"/>
      <c r="E3" s="326"/>
      <c r="F3" s="326"/>
      <c r="G3" s="326"/>
    </row>
    <row r="4" spans="1:7" ht="50.25" customHeight="1">
      <c r="A4" s="2" t="s">
        <v>14</v>
      </c>
      <c r="B4" s="313"/>
      <c r="C4" s="313"/>
      <c r="D4" s="313"/>
      <c r="E4" s="313"/>
      <c r="F4" s="313"/>
      <c r="G4" s="313"/>
    </row>
    <row r="5" spans="1:7" ht="50.25" customHeight="1">
      <c r="A5" s="2" t="s">
        <v>94</v>
      </c>
      <c r="B5" s="296"/>
      <c r="C5" s="322"/>
      <c r="D5" s="322"/>
      <c r="E5" s="322"/>
      <c r="F5" s="322"/>
      <c r="G5" s="323"/>
    </row>
    <row r="6" spans="1:7" ht="50.25" customHeight="1">
      <c r="A6" s="2" t="s">
        <v>9</v>
      </c>
      <c r="B6" s="296"/>
      <c r="C6" s="322"/>
      <c r="D6" s="322"/>
      <c r="E6" s="322"/>
      <c r="F6" s="322"/>
      <c r="G6" s="323"/>
    </row>
    <row r="7" spans="1:7" ht="21" customHeight="1">
      <c r="A7" s="321" t="s">
        <v>70</v>
      </c>
      <c r="B7" s="313"/>
      <c r="C7" s="313"/>
      <c r="D7" s="313"/>
      <c r="E7" s="2" t="s">
        <v>77</v>
      </c>
      <c r="F7" s="2" t="s">
        <v>5</v>
      </c>
      <c r="G7" s="2" t="s">
        <v>8</v>
      </c>
    </row>
    <row r="8" spans="1:7" ht="39.75" customHeight="1">
      <c r="A8" s="321"/>
      <c r="B8" s="314"/>
      <c r="C8" s="314"/>
      <c r="D8" s="314"/>
      <c r="E8" s="12"/>
      <c r="F8" s="14"/>
      <c r="G8" s="14"/>
    </row>
    <row r="9" spans="1:7" ht="50.25" customHeight="1">
      <c r="A9" s="2" t="s">
        <v>15</v>
      </c>
      <c r="B9" s="310"/>
      <c r="C9" s="311"/>
      <c r="D9" s="311"/>
      <c r="E9" s="311"/>
      <c r="F9" s="311"/>
      <c r="G9" s="330"/>
    </row>
    <row r="10" spans="1:7" ht="50.25" customHeight="1">
      <c r="A10" s="2" t="s">
        <v>10</v>
      </c>
      <c r="B10" s="92"/>
      <c r="C10" s="4" t="s">
        <v>7</v>
      </c>
      <c r="D10" s="328">
        <f>B10</f>
        <v>0</v>
      </c>
      <c r="E10" s="329"/>
      <c r="F10" s="329"/>
      <c r="G10" s="15" t="s">
        <v>12</v>
      </c>
    </row>
    <row r="11" spans="1:7" ht="64.5" customHeight="1">
      <c r="A11" s="2" t="s">
        <v>11</v>
      </c>
      <c r="B11" s="313"/>
      <c r="C11" s="313"/>
      <c r="D11" s="327"/>
      <c r="E11" s="327"/>
      <c r="F11" s="327"/>
      <c r="G11" s="327"/>
    </row>
    <row r="12" spans="1:7" ht="21" customHeight="1">
      <c r="A12" s="5"/>
      <c r="B12" s="3"/>
      <c r="C12" s="3"/>
      <c r="D12" s="3"/>
      <c r="E12" s="3"/>
      <c r="F12" s="3"/>
      <c r="G12" s="3"/>
    </row>
    <row r="13" spans="1:7" ht="21">
      <c r="A13" s="3" t="s">
        <v>6</v>
      </c>
      <c r="C13" s="10" t="s">
        <v>95</v>
      </c>
      <c r="E13" s="10" t="s">
        <v>0</v>
      </c>
      <c r="F13" s="8"/>
      <c r="G13" s="10"/>
    </row>
    <row r="15" ht="21">
      <c r="F15" s="9"/>
    </row>
  </sheetData>
  <sheetProtection/>
  <mergeCells count="11">
    <mergeCell ref="B11:G11"/>
    <mergeCell ref="D10:F10"/>
    <mergeCell ref="B9:G9"/>
    <mergeCell ref="B7:D8"/>
    <mergeCell ref="A7:A8"/>
    <mergeCell ref="B5:G5"/>
    <mergeCell ref="A1:G1"/>
    <mergeCell ref="A2:G2"/>
    <mergeCell ref="A3:G3"/>
    <mergeCell ref="B4:G4"/>
    <mergeCell ref="B6:G6"/>
  </mergeCells>
  <printOptions/>
  <pageMargins left="0.96" right="0.61" top="0.47" bottom="0.57" header="0.41" footer="0.5"/>
  <pageSetup blackAndWhite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8" sqref="A8:D8"/>
    </sheetView>
  </sheetViews>
  <sheetFormatPr defaultColWidth="9.00390625" defaultRowHeight="16.5"/>
  <cols>
    <col min="1" max="2" width="4.875" style="0" customWidth="1"/>
    <col min="3" max="3" width="4.50390625" style="0" customWidth="1"/>
    <col min="4" max="4" width="5.375" style="0" customWidth="1"/>
    <col min="5" max="5" width="7.00390625" style="0" customWidth="1"/>
    <col min="6" max="6" width="7.25390625" style="0" customWidth="1"/>
    <col min="7" max="7" width="8.625" style="0" customWidth="1"/>
    <col min="8" max="8" width="2.75390625" style="0" customWidth="1"/>
    <col min="9" max="9" width="7.00390625" style="0" customWidth="1"/>
    <col min="10" max="10" width="4.125" style="0" customWidth="1"/>
    <col min="11" max="11" width="6.75390625" style="0" customWidth="1"/>
    <col min="12" max="12" width="6.875" style="0" customWidth="1"/>
    <col min="13" max="13" width="4.125" style="0" customWidth="1"/>
    <col min="14" max="14" width="15.875" style="0" customWidth="1"/>
    <col min="15" max="15" width="2.125" style="0" customWidth="1"/>
    <col min="16" max="16" width="10.375" style="0" customWidth="1"/>
    <col min="17" max="17" width="17.875" style="0" customWidth="1"/>
  </cols>
  <sheetData>
    <row r="1" spans="1:17" s="7" customFormat="1" ht="33" customHeight="1">
      <c r="A1" s="144"/>
      <c r="B1" s="139"/>
      <c r="C1" s="139"/>
      <c r="D1" s="139"/>
      <c r="E1" s="147" t="s">
        <v>133</v>
      </c>
      <c r="F1" s="148"/>
      <c r="G1" s="148"/>
      <c r="H1" s="148"/>
      <c r="I1" s="148"/>
      <c r="J1" s="148"/>
      <c r="K1" s="148"/>
      <c r="L1" s="148"/>
      <c r="M1" s="148"/>
      <c r="N1" s="148"/>
      <c r="P1" s="144"/>
      <c r="Q1" s="144"/>
    </row>
    <row r="2" spans="1:17" s="7" customFormat="1" ht="28.5" customHeight="1">
      <c r="A2" s="139"/>
      <c r="B2" s="139"/>
      <c r="C2" s="139"/>
      <c r="D2" s="139"/>
      <c r="E2" s="145" t="s">
        <v>106</v>
      </c>
      <c r="F2" s="146"/>
      <c r="G2" s="146"/>
      <c r="H2" s="146"/>
      <c r="I2" s="146"/>
      <c r="J2" s="146"/>
      <c r="K2" s="146"/>
      <c r="L2" s="146"/>
      <c r="M2" s="146"/>
      <c r="N2" s="146"/>
      <c r="P2" s="138"/>
      <c r="Q2" s="139"/>
    </row>
    <row r="3" spans="1:17" s="57" customFormat="1" ht="28.5" customHeight="1" thickBot="1">
      <c r="A3" s="157" t="s">
        <v>156</v>
      </c>
      <c r="B3" s="157"/>
      <c r="C3" s="157"/>
      <c r="D3" s="157"/>
      <c r="E3" s="157"/>
      <c r="F3" s="158"/>
      <c r="G3" s="158"/>
      <c r="H3" s="158"/>
      <c r="I3" s="158"/>
      <c r="J3" s="158"/>
      <c r="K3" s="140" t="s">
        <v>150</v>
      </c>
      <c r="L3" s="140"/>
      <c r="M3" s="141"/>
      <c r="N3" s="141"/>
      <c r="P3" s="79"/>
      <c r="Q3" s="79"/>
    </row>
    <row r="4" spans="1:17" s="60" customFormat="1" ht="30.75" customHeight="1">
      <c r="A4" s="63" t="s">
        <v>88</v>
      </c>
      <c r="B4" s="95"/>
      <c r="C4" s="176" t="s">
        <v>157</v>
      </c>
      <c r="D4" s="170" t="s">
        <v>1</v>
      </c>
      <c r="E4" s="171"/>
      <c r="F4" s="331"/>
      <c r="G4" s="331"/>
      <c r="H4" s="142" t="s">
        <v>158</v>
      </c>
      <c r="I4" s="143"/>
      <c r="J4" s="143"/>
      <c r="K4" s="182"/>
      <c r="L4" s="182"/>
      <c r="M4" s="176" t="s">
        <v>99</v>
      </c>
      <c r="N4" s="180"/>
      <c r="Q4" s="78"/>
    </row>
    <row r="5" spans="1:14" s="60" customFormat="1" ht="30.75" customHeight="1">
      <c r="A5" s="62" t="s">
        <v>100</v>
      </c>
      <c r="B5" s="96"/>
      <c r="C5" s="173"/>
      <c r="D5" s="172" t="s">
        <v>3</v>
      </c>
      <c r="E5" s="173"/>
      <c r="F5" s="331"/>
      <c r="G5" s="331"/>
      <c r="H5" s="133" t="s">
        <v>159</v>
      </c>
      <c r="I5" s="134"/>
      <c r="J5" s="134"/>
      <c r="K5" s="120"/>
      <c r="L5" s="120"/>
      <c r="M5" s="177"/>
      <c r="N5" s="181"/>
    </row>
    <row r="6" spans="1:14" s="60" customFormat="1" ht="30.75" customHeight="1">
      <c r="A6" s="62" t="s">
        <v>101</v>
      </c>
      <c r="B6" s="96"/>
      <c r="C6" s="173"/>
      <c r="D6" s="172" t="s">
        <v>2</v>
      </c>
      <c r="E6" s="173"/>
      <c r="F6" s="331"/>
      <c r="G6" s="331"/>
      <c r="H6" s="133" t="s">
        <v>102</v>
      </c>
      <c r="I6" s="134"/>
      <c r="J6" s="134"/>
      <c r="K6" s="183" t="str">
        <f>IF(K5="","　　　－",K4-K5)</f>
        <v>　　　－</v>
      </c>
      <c r="L6" s="183"/>
      <c r="M6" s="177"/>
      <c r="N6" s="181"/>
    </row>
    <row r="7" spans="1:17" s="60" customFormat="1" ht="24" customHeight="1">
      <c r="A7" s="178" t="s">
        <v>103</v>
      </c>
      <c r="B7" s="135"/>
      <c r="C7" s="135"/>
      <c r="D7" s="135"/>
      <c r="E7" s="61" t="s">
        <v>160</v>
      </c>
      <c r="F7" s="61" t="s">
        <v>104</v>
      </c>
      <c r="G7" s="64" t="s">
        <v>89</v>
      </c>
      <c r="H7" s="135" t="s">
        <v>8</v>
      </c>
      <c r="I7" s="135"/>
      <c r="J7" s="135" t="s">
        <v>161</v>
      </c>
      <c r="K7" s="136"/>
      <c r="L7" s="136"/>
      <c r="M7" s="135" t="s">
        <v>90</v>
      </c>
      <c r="N7" s="179"/>
      <c r="P7" s="80"/>
      <c r="Q7" s="80"/>
    </row>
    <row r="8" spans="1:17" ht="33" customHeight="1">
      <c r="A8" s="167"/>
      <c r="B8" s="168"/>
      <c r="C8" s="168"/>
      <c r="D8" s="169"/>
      <c r="E8" s="76"/>
      <c r="F8" s="76"/>
      <c r="G8" s="77"/>
      <c r="H8" s="120"/>
      <c r="I8" s="120"/>
      <c r="J8" s="121"/>
      <c r="K8" s="121"/>
      <c r="L8" s="121"/>
      <c r="M8" s="159"/>
      <c r="N8" s="160"/>
      <c r="P8" s="82"/>
      <c r="Q8" s="82"/>
    </row>
    <row r="9" spans="1:17" ht="33" customHeight="1">
      <c r="A9" s="167"/>
      <c r="B9" s="168"/>
      <c r="C9" s="168"/>
      <c r="D9" s="169"/>
      <c r="E9" s="76"/>
      <c r="F9" s="76"/>
      <c r="G9" s="77"/>
      <c r="H9" s="137"/>
      <c r="I9" s="137"/>
      <c r="J9" s="121">
        <f aca="true" t="shared" si="0" ref="J9:J16">IF(H9="","",G9*H9)</f>
      </c>
      <c r="K9" s="121"/>
      <c r="L9" s="121"/>
      <c r="M9" s="161"/>
      <c r="N9" s="162"/>
      <c r="P9" s="82"/>
      <c r="Q9" s="81"/>
    </row>
    <row r="10" spans="1:17" ht="33" customHeight="1">
      <c r="A10" s="167"/>
      <c r="B10" s="168"/>
      <c r="C10" s="168"/>
      <c r="D10" s="169"/>
      <c r="E10" s="76"/>
      <c r="F10" s="76"/>
      <c r="G10" s="77"/>
      <c r="H10" s="120"/>
      <c r="I10" s="120"/>
      <c r="J10" s="121">
        <f t="shared" si="0"/>
      </c>
      <c r="K10" s="121"/>
      <c r="L10" s="121"/>
      <c r="M10" s="161"/>
      <c r="N10" s="162"/>
      <c r="P10" s="82"/>
      <c r="Q10" s="81"/>
    </row>
    <row r="11" spans="1:17" ht="33" customHeight="1">
      <c r="A11" s="167"/>
      <c r="B11" s="168"/>
      <c r="C11" s="168"/>
      <c r="D11" s="169"/>
      <c r="E11" s="76"/>
      <c r="F11" s="76"/>
      <c r="G11" s="77"/>
      <c r="H11" s="120"/>
      <c r="I11" s="120"/>
      <c r="J11" s="121">
        <f t="shared" si="0"/>
      </c>
      <c r="K11" s="121"/>
      <c r="L11" s="121"/>
      <c r="M11" s="161"/>
      <c r="N11" s="162"/>
      <c r="P11" s="82"/>
      <c r="Q11" s="81"/>
    </row>
    <row r="12" spans="1:17" ht="33" customHeight="1">
      <c r="A12" s="165"/>
      <c r="B12" s="166"/>
      <c r="C12" s="166"/>
      <c r="D12" s="166"/>
      <c r="E12" s="76"/>
      <c r="F12" s="76"/>
      <c r="G12" s="77"/>
      <c r="H12" s="120"/>
      <c r="I12" s="120"/>
      <c r="J12" s="121">
        <f t="shared" si="0"/>
      </c>
      <c r="K12" s="121"/>
      <c r="L12" s="121"/>
      <c r="M12" s="161"/>
      <c r="N12" s="162"/>
      <c r="P12" s="81"/>
      <c r="Q12" s="81"/>
    </row>
    <row r="13" spans="1:17" ht="33" customHeight="1">
      <c r="A13" s="165"/>
      <c r="B13" s="166"/>
      <c r="C13" s="166"/>
      <c r="D13" s="166"/>
      <c r="E13" s="76"/>
      <c r="F13" s="76"/>
      <c r="G13" s="77"/>
      <c r="H13" s="120"/>
      <c r="I13" s="120"/>
      <c r="J13" s="121">
        <f t="shared" si="0"/>
      </c>
      <c r="K13" s="121"/>
      <c r="L13" s="121"/>
      <c r="M13" s="161"/>
      <c r="N13" s="162"/>
      <c r="P13" s="81"/>
      <c r="Q13" s="81"/>
    </row>
    <row r="14" spans="1:17" ht="33" customHeight="1">
      <c r="A14" s="165"/>
      <c r="B14" s="166"/>
      <c r="C14" s="166"/>
      <c r="D14" s="166"/>
      <c r="E14" s="76"/>
      <c r="F14" s="76"/>
      <c r="G14" s="77"/>
      <c r="H14" s="120"/>
      <c r="I14" s="120"/>
      <c r="J14" s="121">
        <f t="shared" si="0"/>
      </c>
      <c r="K14" s="121"/>
      <c r="L14" s="121"/>
      <c r="M14" s="161"/>
      <c r="N14" s="162"/>
      <c r="P14" s="81"/>
      <c r="Q14" s="81"/>
    </row>
    <row r="15" spans="1:17" ht="33" customHeight="1">
      <c r="A15" s="165"/>
      <c r="B15" s="166"/>
      <c r="C15" s="166"/>
      <c r="D15" s="166"/>
      <c r="E15" s="76"/>
      <c r="F15" s="76"/>
      <c r="G15" s="77"/>
      <c r="H15" s="120"/>
      <c r="I15" s="120"/>
      <c r="J15" s="121">
        <f t="shared" si="0"/>
      </c>
      <c r="K15" s="121"/>
      <c r="L15" s="121"/>
      <c r="M15" s="161"/>
      <c r="N15" s="162"/>
      <c r="P15" s="81"/>
      <c r="Q15" s="81"/>
    </row>
    <row r="16" spans="1:17" ht="33" customHeight="1">
      <c r="A16" s="165"/>
      <c r="B16" s="166"/>
      <c r="C16" s="166"/>
      <c r="D16" s="166"/>
      <c r="E16" s="76"/>
      <c r="F16" s="76"/>
      <c r="G16" s="77"/>
      <c r="H16" s="120"/>
      <c r="I16" s="120"/>
      <c r="J16" s="121">
        <f t="shared" si="0"/>
      </c>
      <c r="K16" s="121"/>
      <c r="L16" s="121"/>
      <c r="M16" s="161"/>
      <c r="N16" s="162"/>
      <c r="P16" s="81"/>
      <c r="Q16" s="81"/>
    </row>
    <row r="17" spans="1:17" ht="24" customHeight="1">
      <c r="A17" s="122" t="s">
        <v>128</v>
      </c>
      <c r="B17" s="123"/>
      <c r="C17" s="123"/>
      <c r="D17" s="123"/>
      <c r="E17" s="123"/>
      <c r="F17" s="123"/>
      <c r="G17" s="123"/>
      <c r="H17" s="123"/>
      <c r="I17" s="124"/>
      <c r="J17" s="121">
        <f>SUM(J8:L16)</f>
        <v>0</v>
      </c>
      <c r="K17" s="121"/>
      <c r="L17" s="121"/>
      <c r="M17" s="163"/>
      <c r="N17" s="164"/>
      <c r="P17" s="81"/>
      <c r="Q17" s="81"/>
    </row>
    <row r="18" spans="1:17" ht="27" customHeight="1">
      <c r="A18" s="153" t="s">
        <v>129</v>
      </c>
      <c r="B18" s="132"/>
      <c r="C18" s="132"/>
      <c r="D18" s="132"/>
      <c r="E18" s="132" t="s">
        <v>107</v>
      </c>
      <c r="F18" s="132"/>
      <c r="G18" s="132"/>
      <c r="H18" s="132"/>
      <c r="I18" s="132" t="s">
        <v>130</v>
      </c>
      <c r="J18" s="132"/>
      <c r="K18" s="132"/>
      <c r="L18" s="132"/>
      <c r="M18" s="132" t="s">
        <v>131</v>
      </c>
      <c r="N18" s="154"/>
      <c r="P18" s="60"/>
      <c r="Q18" s="81"/>
    </row>
    <row r="19" spans="1:14" ht="125.25" customHeight="1">
      <c r="A19" s="153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54"/>
    </row>
    <row r="20" spans="1:14" ht="27" customHeight="1">
      <c r="A20" s="153" t="s">
        <v>91</v>
      </c>
      <c r="B20" s="132"/>
      <c r="C20" s="132"/>
      <c r="D20" s="132"/>
      <c r="E20" s="132" t="s">
        <v>92</v>
      </c>
      <c r="F20" s="132"/>
      <c r="G20" s="132"/>
      <c r="H20" s="132"/>
      <c r="I20" s="132" t="s">
        <v>93</v>
      </c>
      <c r="J20" s="132"/>
      <c r="K20" s="132"/>
      <c r="L20" s="132"/>
      <c r="M20" s="132" t="s">
        <v>0</v>
      </c>
      <c r="N20" s="154"/>
    </row>
    <row r="21" spans="1:14" ht="82.5" customHeight="1">
      <c r="A21" s="128"/>
      <c r="B21" s="129"/>
      <c r="C21" s="129"/>
      <c r="D21" s="129"/>
      <c r="E21" s="129"/>
      <c r="F21" s="129"/>
      <c r="G21" s="129"/>
      <c r="H21" s="129"/>
      <c r="I21" s="125"/>
      <c r="J21" s="126"/>
      <c r="K21" s="126"/>
      <c r="L21" s="127"/>
      <c r="M21" s="129"/>
      <c r="N21" s="155"/>
    </row>
    <row r="22" spans="1:14" ht="26.25" customHeight="1" thickBot="1">
      <c r="A22" s="130"/>
      <c r="B22" s="131"/>
      <c r="C22" s="131"/>
      <c r="D22" s="131"/>
      <c r="E22" s="131"/>
      <c r="F22" s="131"/>
      <c r="G22" s="131"/>
      <c r="H22" s="131"/>
      <c r="I22" s="150"/>
      <c r="J22" s="151"/>
      <c r="K22" s="151"/>
      <c r="L22" s="152"/>
      <c r="M22" s="131"/>
      <c r="N22" s="156"/>
    </row>
    <row r="23" spans="1:14" ht="15.75" customHeight="1">
      <c r="A23" s="149"/>
      <c r="B23" s="149"/>
      <c r="C23" s="149"/>
      <c r="D23" s="149"/>
      <c r="E23" s="149"/>
      <c r="F23" s="149"/>
      <c r="G23" s="149"/>
      <c r="H23" s="58"/>
      <c r="I23" s="149"/>
      <c r="J23" s="149"/>
      <c r="K23" s="149"/>
      <c r="L23" s="149"/>
      <c r="M23" s="149"/>
      <c r="N23" s="149"/>
    </row>
  </sheetData>
  <sheetProtection/>
  <mergeCells count="79">
    <mergeCell ref="H16:I16"/>
    <mergeCell ref="J16:L16"/>
    <mergeCell ref="A17:I17"/>
    <mergeCell ref="I21:L21"/>
    <mergeCell ref="A21:D22"/>
    <mergeCell ref="E21:H22"/>
    <mergeCell ref="J17:L17"/>
    <mergeCell ref="E18:H18"/>
    <mergeCell ref="E19:H19"/>
    <mergeCell ref="E20:H20"/>
    <mergeCell ref="H11:I11"/>
    <mergeCell ref="J11:L11"/>
    <mergeCell ref="H14:I14"/>
    <mergeCell ref="J14:L14"/>
    <mergeCell ref="H15:I15"/>
    <mergeCell ref="J15:L15"/>
    <mergeCell ref="P2:Q2"/>
    <mergeCell ref="K3:L3"/>
    <mergeCell ref="M3:N3"/>
    <mergeCell ref="H4:J4"/>
    <mergeCell ref="H6:J6"/>
    <mergeCell ref="H7:I7"/>
    <mergeCell ref="J7:L7"/>
    <mergeCell ref="P1:Q1"/>
    <mergeCell ref="E2:N2"/>
    <mergeCell ref="E1:N1"/>
    <mergeCell ref="A23:D23"/>
    <mergeCell ref="E23:G23"/>
    <mergeCell ref="I23:L23"/>
    <mergeCell ref="M23:N23"/>
    <mergeCell ref="I22:L22"/>
    <mergeCell ref="A1:D2"/>
    <mergeCell ref="A20:D20"/>
    <mergeCell ref="M20:N20"/>
    <mergeCell ref="M21:N22"/>
    <mergeCell ref="A19:D19"/>
    <mergeCell ref="I19:L19"/>
    <mergeCell ref="M19:N19"/>
    <mergeCell ref="I20:L20"/>
    <mergeCell ref="A18:D18"/>
    <mergeCell ref="M18:N18"/>
    <mergeCell ref="I18:L18"/>
    <mergeCell ref="M8:N17"/>
    <mergeCell ref="A16:D16"/>
    <mergeCell ref="A12:D12"/>
    <mergeCell ref="H10:I10"/>
    <mergeCell ref="J10:L10"/>
    <mergeCell ref="H13:I13"/>
    <mergeCell ref="J13:L13"/>
    <mergeCell ref="A15:D15"/>
    <mergeCell ref="A14:D14"/>
    <mergeCell ref="A13:D13"/>
    <mergeCell ref="A11:D11"/>
    <mergeCell ref="A3:E3"/>
    <mergeCell ref="F3:J3"/>
    <mergeCell ref="H8:I8"/>
    <mergeCell ref="J8:L8"/>
    <mergeCell ref="H9:I9"/>
    <mergeCell ref="J9:L9"/>
    <mergeCell ref="D4:E4"/>
    <mergeCell ref="D5:E5"/>
    <mergeCell ref="H12:I12"/>
    <mergeCell ref="J12:L12"/>
    <mergeCell ref="A10:D10"/>
    <mergeCell ref="A9:D9"/>
    <mergeCell ref="F4:G4"/>
    <mergeCell ref="F5:G5"/>
    <mergeCell ref="F6:G6"/>
    <mergeCell ref="H5:J5"/>
    <mergeCell ref="D6:E6"/>
    <mergeCell ref="C4:C6"/>
    <mergeCell ref="A8:D8"/>
    <mergeCell ref="M4:M6"/>
    <mergeCell ref="A7:D7"/>
    <mergeCell ref="M7:N7"/>
    <mergeCell ref="N4:N6"/>
    <mergeCell ref="K4:L4"/>
    <mergeCell ref="K5:L5"/>
    <mergeCell ref="K6:L6"/>
  </mergeCells>
  <printOptions/>
  <pageMargins left="0.57" right="0.46" top="0.63" bottom="0.34" header="0.33" footer="0.27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hukou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N101</dc:creator>
  <cp:keywords/>
  <dc:description/>
  <cp:lastModifiedBy>研考</cp:lastModifiedBy>
  <cp:lastPrinted>2012-12-12T03:52:22Z</cp:lastPrinted>
  <dcterms:created xsi:type="dcterms:W3CDTF">2004-10-26T05:43:06Z</dcterms:created>
  <dcterms:modified xsi:type="dcterms:W3CDTF">2015-10-26T06:16:35Z</dcterms:modified>
  <cp:category/>
  <cp:version/>
  <cp:contentType/>
  <cp:contentStatus/>
</cp:coreProperties>
</file>